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C:\Users\mbalagta\OneDrive - Southern Alberta Institute of Technology\Documents\AP\Forms\"/>
    </mc:Choice>
  </mc:AlternateContent>
  <xr:revisionPtr revIDLastSave="0" documentId="14_{5B5B2357-47FC-40D7-8CFF-1A305A705541}" xr6:coauthVersionLast="36" xr6:coauthVersionMax="36" xr10:uidLastSave="{00000000-0000-0000-0000-000000000000}"/>
  <bookViews>
    <workbookView xWindow="0" yWindow="0" windowWidth="26088" windowHeight="10764" tabRatio="742" xr2:uid="{00000000-000D-0000-FFFF-FFFF00000000}"/>
  </bookViews>
  <sheets>
    <sheet name="EX 10.1" sheetId="1" r:id="rId1"/>
    <sheet name="EX 10.2 (a)" sheetId="8" r:id="rId2"/>
    <sheet name="EX 10.2 (b)" sheetId="11" r:id="rId3"/>
    <sheet name="EX 10.3 (a)" sheetId="5" r:id="rId4"/>
    <sheet name="EX 10.3 (b)" sheetId="10" r:id="rId5"/>
  </sheets>
  <definedNames>
    <definedName name="_xlnm.Print_Area" localSheetId="0">'EX 10.1'!$A$1:$N$75</definedName>
    <definedName name="_xlnm.Print_Area" localSheetId="1">'EX 10.2 (a)'!$A$1:$L$70</definedName>
    <definedName name="_xlnm.Print_Area" localSheetId="2">'EX 10.2 (b)'!$A$1:$L$70</definedName>
  </definedNames>
  <calcPr calcId="191029"/>
</workbook>
</file>

<file path=xl/calcChain.xml><?xml version="1.0" encoding="utf-8"?>
<calcChain xmlns="http://schemas.openxmlformats.org/spreadsheetml/2006/main">
  <c r="J51" i="10" l="1"/>
  <c r="J53" i="10" s="1"/>
  <c r="H16" i="10"/>
  <c r="B16" i="10"/>
  <c r="L27" i="1" l="1"/>
  <c r="L23" i="1"/>
  <c r="L24" i="1"/>
  <c r="M24" i="1" s="1"/>
  <c r="L25" i="1"/>
  <c r="M25" i="1" s="1"/>
  <c r="L26" i="1"/>
  <c r="M26" i="1" s="1"/>
  <c r="L28" i="1"/>
  <c r="M28" i="1" s="1"/>
  <c r="L29" i="1"/>
  <c r="M29" i="1" s="1"/>
  <c r="L30" i="1"/>
  <c r="M30" i="1" s="1"/>
  <c r="L31" i="1"/>
  <c r="L32" i="1"/>
  <c r="L33" i="1"/>
  <c r="L34" i="1"/>
  <c r="M34" i="1" s="1"/>
  <c r="L35" i="1"/>
  <c r="M35" i="1" s="1"/>
  <c r="L36" i="1"/>
  <c r="M36" i="1" s="1"/>
  <c r="L37" i="1"/>
  <c r="M37" i="1" s="1"/>
  <c r="L38" i="1"/>
  <c r="M38" i="1" s="1"/>
  <c r="L39" i="1"/>
  <c r="L40" i="1"/>
  <c r="L41" i="1"/>
  <c r="L42" i="1"/>
  <c r="M42" i="1" s="1"/>
  <c r="L43" i="1"/>
  <c r="M43" i="1" s="1"/>
  <c r="L44" i="1"/>
  <c r="M44" i="1" s="1"/>
  <c r="L45" i="1"/>
  <c r="M45" i="1" s="1"/>
  <c r="L46" i="1"/>
  <c r="M46" i="1" s="1"/>
  <c r="E42" i="8"/>
  <c r="I19" i="8"/>
  <c r="K19" i="8" s="1"/>
  <c r="E43" i="8"/>
  <c r="I20" i="8"/>
  <c r="K20" i="8" s="1"/>
  <c r="G68" i="8"/>
  <c r="F42" i="11"/>
  <c r="I19" i="11"/>
  <c r="K19" i="11" s="1"/>
  <c r="G42" i="11"/>
  <c r="F43" i="11"/>
  <c r="I20" i="11"/>
  <c r="K20" i="11" s="1"/>
  <c r="F44" i="11"/>
  <c r="I21" i="11"/>
  <c r="K21" i="11" s="1"/>
  <c r="F45" i="11"/>
  <c r="I22" i="11"/>
  <c r="K22" i="11" s="1"/>
  <c r="G68" i="11"/>
  <c r="F50" i="1"/>
  <c r="L50" i="1" s="1"/>
  <c r="M50" i="1" s="1"/>
  <c r="L22" i="1"/>
  <c r="D42" i="11"/>
  <c r="E42" i="11"/>
  <c r="H42" i="11"/>
  <c r="D43" i="11"/>
  <c r="E43" i="11"/>
  <c r="G43" i="11"/>
  <c r="H43" i="11"/>
  <c r="D44" i="11"/>
  <c r="E44" i="11"/>
  <c r="G44" i="11"/>
  <c r="H44" i="11"/>
  <c r="D45" i="11"/>
  <c r="E45" i="11"/>
  <c r="G45" i="11"/>
  <c r="H45" i="11"/>
  <c r="D46" i="11"/>
  <c r="E46" i="11"/>
  <c r="F46" i="11"/>
  <c r="G46" i="11"/>
  <c r="H46" i="11"/>
  <c r="D47" i="11"/>
  <c r="E47" i="11"/>
  <c r="F47" i="11"/>
  <c r="G47" i="11"/>
  <c r="H47" i="11"/>
  <c r="D48" i="11"/>
  <c r="E48" i="11"/>
  <c r="F48" i="11"/>
  <c r="G48" i="11"/>
  <c r="H48" i="11"/>
  <c r="D49" i="11"/>
  <c r="E49" i="11"/>
  <c r="F49" i="11"/>
  <c r="G49" i="11"/>
  <c r="H49" i="11"/>
  <c r="D50" i="11"/>
  <c r="E50" i="11"/>
  <c r="F50" i="11"/>
  <c r="G50" i="11"/>
  <c r="H50" i="11"/>
  <c r="D51" i="11"/>
  <c r="E51" i="11"/>
  <c r="F51" i="11"/>
  <c r="G51" i="11"/>
  <c r="H51" i="11"/>
  <c r="D52" i="11"/>
  <c r="E52" i="11"/>
  <c r="F52" i="11"/>
  <c r="G52" i="11"/>
  <c r="H52" i="11"/>
  <c r="D53" i="11"/>
  <c r="E53" i="11"/>
  <c r="F53" i="11"/>
  <c r="G53" i="11"/>
  <c r="H53" i="11"/>
  <c r="D54" i="11"/>
  <c r="E54" i="11"/>
  <c r="F54" i="11"/>
  <c r="G54" i="11"/>
  <c r="H54" i="11"/>
  <c r="E41" i="11"/>
  <c r="F41" i="11"/>
  <c r="G41" i="11"/>
  <c r="H41" i="11"/>
  <c r="D41" i="11"/>
  <c r="H42" i="8"/>
  <c r="H43" i="8"/>
  <c r="H44" i="8"/>
  <c r="H45" i="8"/>
  <c r="H46" i="8"/>
  <c r="H47" i="8"/>
  <c r="H48" i="8"/>
  <c r="H49" i="8"/>
  <c r="H50" i="8"/>
  <c r="H51" i="8"/>
  <c r="H52" i="8"/>
  <c r="H53" i="8"/>
  <c r="H54" i="8"/>
  <c r="G42" i="8"/>
  <c r="G43" i="8"/>
  <c r="G44" i="8"/>
  <c r="G45" i="8"/>
  <c r="G46" i="8"/>
  <c r="G47" i="8"/>
  <c r="G48" i="8"/>
  <c r="G49" i="8"/>
  <c r="G50" i="8"/>
  <c r="G51" i="8"/>
  <c r="G52" i="8"/>
  <c r="G53" i="8"/>
  <c r="G54" i="8"/>
  <c r="F42" i="8"/>
  <c r="F43" i="8"/>
  <c r="F44" i="8"/>
  <c r="F45" i="8"/>
  <c r="F46" i="8"/>
  <c r="F47" i="8"/>
  <c r="F48" i="8"/>
  <c r="F49" i="8"/>
  <c r="F50" i="8"/>
  <c r="F51" i="8"/>
  <c r="F52" i="8"/>
  <c r="F53" i="8"/>
  <c r="F54" i="8"/>
  <c r="E44" i="8"/>
  <c r="E45" i="8"/>
  <c r="E46" i="8"/>
  <c r="E47" i="8"/>
  <c r="E48" i="8"/>
  <c r="E49" i="8"/>
  <c r="E50" i="8"/>
  <c r="E51" i="8"/>
  <c r="E52" i="8"/>
  <c r="E53" i="8"/>
  <c r="E54" i="8"/>
  <c r="E41" i="8"/>
  <c r="F41" i="8"/>
  <c r="G41" i="8"/>
  <c r="H41" i="8"/>
  <c r="D42" i="8"/>
  <c r="D43" i="8"/>
  <c r="D44" i="8"/>
  <c r="D45" i="8"/>
  <c r="D46" i="8"/>
  <c r="D47" i="8"/>
  <c r="D48" i="8"/>
  <c r="D49" i="8"/>
  <c r="D50" i="8"/>
  <c r="D51" i="8"/>
  <c r="D52" i="8"/>
  <c r="D53" i="8"/>
  <c r="D54" i="8"/>
  <c r="D41" i="8"/>
  <c r="I18" i="11"/>
  <c r="K18" i="11" s="1"/>
  <c r="L18" i="11" s="1"/>
  <c r="I23" i="11"/>
  <c r="K23" i="11" s="1"/>
  <c r="I24" i="11"/>
  <c r="K24" i="11" s="1"/>
  <c r="L24" i="11" s="1"/>
  <c r="I25" i="11"/>
  <c r="K25" i="11" s="1"/>
  <c r="I26" i="11"/>
  <c r="K26" i="11" s="1"/>
  <c r="L26" i="11" s="1"/>
  <c r="I27" i="11"/>
  <c r="K27" i="11" s="1"/>
  <c r="I28" i="11"/>
  <c r="K28" i="11" s="1"/>
  <c r="I29" i="11"/>
  <c r="K29" i="11" s="1"/>
  <c r="L29" i="11" s="1"/>
  <c r="I30" i="11"/>
  <c r="K30" i="11" s="1"/>
  <c r="L30" i="11" s="1"/>
  <c r="I31" i="11"/>
  <c r="K31" i="11" s="1"/>
  <c r="I21" i="8"/>
  <c r="K21" i="8" s="1"/>
  <c r="L21" i="8" s="1"/>
  <c r="I22" i="8"/>
  <c r="K22" i="8" s="1"/>
  <c r="L22" i="8" s="1"/>
  <c r="I23" i="8"/>
  <c r="K23" i="8" s="1"/>
  <c r="L23" i="8" s="1"/>
  <c r="I24" i="8"/>
  <c r="K24" i="8" s="1"/>
  <c r="I25" i="8"/>
  <c r="K25" i="8" s="1"/>
  <c r="L25" i="8" s="1"/>
  <c r="I26" i="8"/>
  <c r="K26" i="8" s="1"/>
  <c r="I27" i="8"/>
  <c r="K27" i="8" s="1"/>
  <c r="L27" i="8" s="1"/>
  <c r="I28" i="8"/>
  <c r="K28" i="8" s="1"/>
  <c r="L28" i="8" s="1"/>
  <c r="I29" i="8"/>
  <c r="K29" i="8" s="1"/>
  <c r="L29" i="8" s="1"/>
  <c r="I30" i="8"/>
  <c r="K30" i="8" s="1"/>
  <c r="L30" i="8" s="1"/>
  <c r="I31" i="8"/>
  <c r="K31" i="8" s="1"/>
  <c r="I54" i="8" s="1"/>
  <c r="J54" i="8" s="1"/>
  <c r="I18" i="8"/>
  <c r="K18" i="8" s="1"/>
  <c r="N56" i="1"/>
  <c r="N57" i="1"/>
  <c r="M39" i="1"/>
  <c r="M40" i="1"/>
  <c r="N58" i="1"/>
  <c r="M41" i="1"/>
  <c r="N59" i="1"/>
  <c r="M33" i="1"/>
  <c r="N60" i="1"/>
  <c r="M27" i="1"/>
  <c r="N61" i="1"/>
  <c r="N62" i="1"/>
  <c r="N63" i="1"/>
  <c r="N64" i="1"/>
  <c r="M31" i="1"/>
  <c r="M32" i="1"/>
  <c r="N65" i="1"/>
  <c r="J51" i="5"/>
  <c r="J53" i="5" s="1"/>
  <c r="F49" i="1" s="1"/>
  <c r="L49" i="1" s="1"/>
  <c r="M49" i="1" s="1"/>
  <c r="N66" i="1"/>
  <c r="M22" i="1"/>
  <c r="N55" i="1" s="1"/>
  <c r="M23" i="1"/>
  <c r="C13" i="11"/>
  <c r="I13" i="11"/>
  <c r="B18" i="11"/>
  <c r="B19" i="11"/>
  <c r="B20" i="11"/>
  <c r="B21" i="11"/>
  <c r="B22" i="11"/>
  <c r="B23" i="11"/>
  <c r="B24" i="11"/>
  <c r="B25" i="11"/>
  <c r="B26" i="11"/>
  <c r="B27" i="11"/>
  <c r="B28" i="11"/>
  <c r="B29" i="11"/>
  <c r="B30" i="11"/>
  <c r="B31" i="11"/>
  <c r="C41" i="11"/>
  <c r="C42" i="11"/>
  <c r="C43" i="11"/>
  <c r="C44" i="11"/>
  <c r="C45" i="11"/>
  <c r="C46" i="11"/>
  <c r="C47" i="11"/>
  <c r="C48" i="11"/>
  <c r="C49" i="11"/>
  <c r="C50" i="11"/>
  <c r="C51" i="11"/>
  <c r="C52" i="11"/>
  <c r="C53" i="11"/>
  <c r="C54" i="11"/>
  <c r="B19" i="8"/>
  <c r="B20" i="8"/>
  <c r="B21" i="8"/>
  <c r="B22" i="8"/>
  <c r="B23" i="8"/>
  <c r="B24" i="8"/>
  <c r="B25" i="8"/>
  <c r="B26" i="8"/>
  <c r="B27" i="8"/>
  <c r="B28" i="8"/>
  <c r="B29" i="8"/>
  <c r="B30" i="8"/>
  <c r="B31" i="8"/>
  <c r="B18" i="8"/>
  <c r="C13" i="8"/>
  <c r="I13" i="8"/>
  <c r="H16" i="5"/>
  <c r="B16" i="5"/>
  <c r="C41" i="8"/>
  <c r="C42" i="8"/>
  <c r="C43" i="8"/>
  <c r="C44" i="8"/>
  <c r="C45" i="8"/>
  <c r="C46" i="8"/>
  <c r="C47" i="8"/>
  <c r="C48" i="8"/>
  <c r="C49" i="8"/>
  <c r="C50" i="8"/>
  <c r="C51" i="8"/>
  <c r="C52" i="8"/>
  <c r="C53" i="8"/>
  <c r="C54" i="8"/>
  <c r="I49" i="8" l="1"/>
  <c r="J49" i="8" s="1"/>
  <c r="I47" i="8"/>
  <c r="J47" i="8" s="1"/>
  <c r="I51" i="11"/>
  <c r="J51" i="11" s="1"/>
  <c r="I48" i="11"/>
  <c r="J48" i="11" s="1"/>
  <c r="I42" i="8"/>
  <c r="J42" i="8" s="1"/>
  <c r="L26" i="8"/>
  <c r="I41" i="8"/>
  <c r="J41" i="8" s="1"/>
  <c r="I50" i="11"/>
  <c r="J50" i="11" s="1"/>
  <c r="L27" i="11"/>
  <c r="I45" i="11"/>
  <c r="J45" i="11" s="1"/>
  <c r="L22" i="11"/>
  <c r="I52" i="11"/>
  <c r="J52" i="11" s="1"/>
  <c r="I54" i="11"/>
  <c r="J54" i="11" s="1"/>
  <c r="L31" i="11"/>
  <c r="I46" i="11"/>
  <c r="J46" i="11" s="1"/>
  <c r="L23" i="11"/>
  <c r="L28" i="11"/>
  <c r="I47" i="11"/>
  <c r="J47" i="11" s="1"/>
  <c r="I48" i="8"/>
  <c r="J48" i="8" s="1"/>
  <c r="I51" i="8"/>
  <c r="J51" i="8" s="1"/>
  <c r="I52" i="8"/>
  <c r="J52" i="8" s="1"/>
  <c r="I44" i="8"/>
  <c r="J44" i="8" s="1"/>
  <c r="L18" i="8"/>
  <c r="I53" i="11"/>
  <c r="J53" i="11" s="1"/>
  <c r="I49" i="11"/>
  <c r="J49" i="11" s="1"/>
  <c r="I41" i="11"/>
  <c r="J41" i="11" s="1"/>
  <c r="I46" i="8"/>
  <c r="J46" i="8" s="1"/>
  <c r="L31" i="8"/>
  <c r="L19" i="8"/>
  <c r="I50" i="8"/>
  <c r="J50" i="8" s="1"/>
  <c r="I44" i="11"/>
  <c r="J44" i="11" s="1"/>
  <c r="L21" i="11"/>
  <c r="I43" i="8"/>
  <c r="J43" i="8" s="1"/>
  <c r="L20" i="8"/>
  <c r="I32" i="8"/>
  <c r="I43" i="11"/>
  <c r="J43" i="11" s="1"/>
  <c r="L20" i="11"/>
  <c r="I42" i="11"/>
  <c r="J42" i="11" s="1"/>
  <c r="L19" i="11"/>
  <c r="I32" i="11"/>
  <c r="I45" i="8"/>
  <c r="J45" i="8" s="1"/>
  <c r="I53" i="8"/>
  <c r="J53" i="8" s="1"/>
  <c r="L24" i="8"/>
  <c r="L25" i="11"/>
  <c r="I55" i="11" l="1"/>
  <c r="G48" i="1" s="1"/>
  <c r="L48" i="1" s="1"/>
  <c r="M48" i="1" s="1"/>
  <c r="I55" i="8"/>
  <c r="L55" i="8" s="1"/>
  <c r="I68" i="11" l="1"/>
  <c r="L55" i="11"/>
  <c r="I68" i="8"/>
  <c r="G47" i="1"/>
  <c r="L47" i="1" s="1"/>
  <c r="L51" i="1" s="1"/>
  <c r="M47" i="1" l="1"/>
  <c r="M51" i="1" s="1"/>
  <c r="N71" i="1" s="1"/>
  <c r="N73" i="1" s="1"/>
  <c r="N67" i="1" l="1"/>
  <c r="N68" i="1" s="1"/>
  <c r="M6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bolorens</author>
  </authors>
  <commentList>
    <comment ref="N20" authorId="0" shapeId="0" xr:uid="{00000000-0006-0000-0000-000001000000}">
      <text>
        <r>
          <rPr>
            <b/>
            <sz val="8"/>
            <color indexed="81"/>
            <rFont val="Tahoma"/>
            <family val="2"/>
          </rPr>
          <t>Refer to the FOAPAL coding chart below. Enter the FOAPAL REF number from the chart to code each expense line item to one of the FOAPAL codes in the chart.</t>
        </r>
      </text>
    </comment>
    <comment ref="G21" authorId="0" shapeId="0" xr:uid="{00000000-0006-0000-0000-000002000000}">
      <text>
        <r>
          <rPr>
            <b/>
            <sz val="8"/>
            <color indexed="81"/>
            <rFont val="Tahoma"/>
            <family val="2"/>
          </rPr>
          <t xml:space="preserve">Only enter meal expenses based on </t>
        </r>
        <r>
          <rPr>
            <b/>
            <u/>
            <sz val="8"/>
            <color indexed="81"/>
            <rFont val="Tahoma"/>
            <family val="2"/>
          </rPr>
          <t>individual</t>
        </r>
        <r>
          <rPr>
            <b/>
            <sz val="8"/>
            <color indexed="81"/>
            <rFont val="Tahoma"/>
            <family val="2"/>
          </rPr>
          <t xml:space="preserve"> meal allowance (full day of travel not required) or related to </t>
        </r>
        <r>
          <rPr>
            <b/>
            <u/>
            <sz val="8"/>
            <color indexed="81"/>
            <rFont val="Tahoma"/>
            <family val="2"/>
          </rPr>
          <t>hosting.</t>
        </r>
        <r>
          <rPr>
            <b/>
            <sz val="8"/>
            <color indexed="81"/>
            <rFont val="Tahoma"/>
            <family val="2"/>
          </rPr>
          <t xml:space="preserve">
Complete the Meal Log if claiming meal expenses based on </t>
        </r>
        <r>
          <rPr>
            <b/>
            <u/>
            <sz val="8"/>
            <color indexed="81"/>
            <rFont val="Tahoma"/>
            <family val="2"/>
          </rPr>
          <t>daily</t>
        </r>
        <r>
          <rPr>
            <b/>
            <sz val="8"/>
            <color indexed="81"/>
            <rFont val="Tahoma"/>
            <family val="2"/>
          </rPr>
          <t xml:space="preserve"> meal allowance (full day of travel required).
Refer to FN 11.1.2 - Section 2 (Meals)</t>
        </r>
      </text>
    </comment>
    <comment ref="K21" authorId="0" shapeId="0" xr:uid="{00000000-0006-0000-0000-000003000000}">
      <text>
        <r>
          <rPr>
            <b/>
            <sz val="8"/>
            <color indexed="81"/>
            <rFont val="Tahoma"/>
            <family val="2"/>
          </rPr>
          <t>Only use this column if no GST has been charged on an item.</t>
        </r>
      </text>
    </comment>
    <comment ref="M69" authorId="0" shapeId="0" xr:uid="{00000000-0006-0000-0000-000004000000}">
      <text>
        <r>
          <rPr>
            <b/>
            <sz val="8"/>
            <color indexed="81"/>
            <rFont val="Tahoma"/>
            <family val="2"/>
          </rPr>
          <t>Check the FOAPAL REF column for each expense line item - each line item must be assigned a FOAPAL REF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bolorens</author>
  </authors>
  <commentList>
    <comment ref="D17" authorId="0" shapeId="0" xr:uid="{00000000-0006-0000-0100-000001000000}">
      <text>
        <r>
          <rPr>
            <b/>
            <sz val="8"/>
            <color indexed="81"/>
            <rFont val="Tahoma"/>
            <family val="2"/>
          </rPr>
          <t>If claiming several individually receipted snacks, attached receipts must be grouped and totalled to show the amount entered in the cell</t>
        </r>
      </text>
    </comment>
    <comment ref="E17" authorId="0" shapeId="0" xr:uid="{00000000-0006-0000-0100-000002000000}">
      <text>
        <r>
          <rPr>
            <b/>
            <sz val="10"/>
            <color indexed="81"/>
            <rFont val="Tahoma"/>
            <family val="2"/>
          </rPr>
          <t>BREAKFAST</t>
        </r>
        <r>
          <rPr>
            <sz val="8"/>
            <color indexed="81"/>
            <rFont val="Tahoma"/>
            <family val="2"/>
          </rPr>
          <t xml:space="preserve">
</t>
        </r>
      </text>
    </comment>
    <comment ref="F17" authorId="0" shapeId="0" xr:uid="{00000000-0006-0000-0100-000003000000}">
      <text>
        <r>
          <rPr>
            <b/>
            <sz val="10"/>
            <color indexed="81"/>
            <rFont val="Tahoma"/>
            <family val="2"/>
          </rPr>
          <t>LUNCH</t>
        </r>
      </text>
    </comment>
    <comment ref="G17" authorId="0" shapeId="0" xr:uid="{00000000-0006-0000-0100-000004000000}">
      <text>
        <r>
          <rPr>
            <b/>
            <sz val="10"/>
            <color indexed="81"/>
            <rFont val="Tahoma"/>
            <family val="2"/>
          </rPr>
          <t xml:space="preserve">DINNER
</t>
        </r>
      </text>
    </comment>
    <comment ref="H17" authorId="0" shapeId="0" xr:uid="{00000000-0006-0000-0100-000005000000}">
      <text>
        <r>
          <rPr>
            <b/>
            <u/>
            <sz val="8"/>
            <color indexed="81"/>
            <rFont val="Tahoma"/>
            <family val="2"/>
          </rPr>
          <t>UNRECEIPTED MEALS:</t>
        </r>
        <r>
          <rPr>
            <b/>
            <sz val="8"/>
            <color indexed="81"/>
            <rFont val="Tahoma"/>
            <family val="2"/>
          </rPr>
          <t xml:space="preserve">
This is </t>
        </r>
        <r>
          <rPr>
            <b/>
            <u/>
            <sz val="8"/>
            <color indexed="81"/>
            <rFont val="Tahoma"/>
            <family val="2"/>
          </rPr>
          <t>not</t>
        </r>
        <r>
          <rPr>
            <b/>
            <sz val="8"/>
            <color indexed="81"/>
            <rFont val="Tahoma"/>
            <family val="2"/>
          </rPr>
          <t xml:space="preserve"> an automatic entitlement. An amount must only be claimed if expenses were actually incurred.
A maximum of $10/day is allowed. 
If the amount exceeds $10/day, the "UM EXCEEDED" indicator appears in the column to the left and the </t>
        </r>
        <r>
          <rPr>
            <b/>
            <u/>
            <sz val="8"/>
            <color indexed="81"/>
            <rFont val="Tahoma"/>
            <family val="2"/>
          </rPr>
          <t>full amount</t>
        </r>
        <r>
          <rPr>
            <b/>
            <sz val="8"/>
            <color indexed="81"/>
            <rFont val="Tahoma"/>
            <family val="2"/>
          </rPr>
          <t xml:space="preserve"> of the UM is </t>
        </r>
        <r>
          <rPr>
            <b/>
            <u/>
            <sz val="8"/>
            <color indexed="81"/>
            <rFont val="Tahoma"/>
            <family val="2"/>
          </rPr>
          <t>automatically</t>
        </r>
        <r>
          <rPr>
            <b/>
            <sz val="8"/>
            <color indexed="81"/>
            <rFont val="Tahoma"/>
            <family val="2"/>
          </rPr>
          <t xml:space="preserve"> deducted from the CDN$ total.</t>
        </r>
      </text>
    </comment>
    <comment ref="I17" authorId="0" shapeId="0" xr:uid="{00000000-0006-0000-0100-000006000000}">
      <text>
        <r>
          <rPr>
            <b/>
            <sz val="8"/>
            <color indexed="81"/>
            <rFont val="Tahoma"/>
            <family val="2"/>
          </rPr>
          <t xml:space="preserve">This is the total combined cost of snacks, breakfast, lunch, dinner </t>
        </r>
        <r>
          <rPr>
            <b/>
            <u/>
            <sz val="8"/>
            <color indexed="81"/>
            <rFont val="Tahoma"/>
            <family val="2"/>
          </rPr>
          <t>and</t>
        </r>
        <r>
          <rPr>
            <b/>
            <sz val="8"/>
            <color indexed="81"/>
            <rFont val="Tahoma"/>
            <family val="2"/>
          </rPr>
          <t xml:space="preserve"> unreceipted meals. 
</t>
        </r>
        <r>
          <rPr>
            <sz val="8"/>
            <color indexed="81"/>
            <rFont val="Tahoma"/>
            <family val="2"/>
          </rPr>
          <t xml:space="preserve">
</t>
        </r>
        <r>
          <rPr>
            <b/>
            <sz val="8"/>
            <color indexed="81"/>
            <rFont val="Tahoma"/>
            <family val="2"/>
          </rPr>
          <t xml:space="preserve">This amount must be </t>
        </r>
        <r>
          <rPr>
            <b/>
            <u/>
            <sz val="8"/>
            <color indexed="81"/>
            <rFont val="Tahoma"/>
            <family val="2"/>
          </rPr>
          <t>equal to or less than</t>
        </r>
        <r>
          <rPr>
            <b/>
            <sz val="8"/>
            <color indexed="81"/>
            <rFont val="Tahoma"/>
            <family val="2"/>
          </rPr>
          <t xml:space="preserve"> the DM.
</t>
        </r>
      </text>
    </comment>
    <comment ref="J17" authorId="0" shapeId="0" xr:uid="{00000000-0006-0000-0100-000007000000}">
      <text>
        <r>
          <rPr>
            <b/>
            <u/>
            <sz val="8"/>
            <color indexed="81"/>
            <rFont val="Tahoma"/>
            <family val="2"/>
          </rPr>
          <t>DAILY MAXIMUM:</t>
        </r>
        <r>
          <rPr>
            <b/>
            <sz val="8"/>
            <color indexed="81"/>
            <rFont val="Tahoma"/>
            <family val="2"/>
          </rPr>
          <t xml:space="preserve">
This is the maximum amount allowed for the combined cost of snacks, breakfast, lunch, dinner </t>
        </r>
        <r>
          <rPr>
            <b/>
            <u/>
            <sz val="8"/>
            <color indexed="81"/>
            <rFont val="Tahoma"/>
            <family val="2"/>
          </rPr>
          <t>and</t>
        </r>
        <r>
          <rPr>
            <b/>
            <sz val="8"/>
            <color indexed="81"/>
            <rFont val="Tahoma"/>
            <family val="2"/>
          </rPr>
          <t xml:space="preserve"> unreceipted meals
If the CDN$ Total amount exceeds the DM, the "DM EXCEEDED" indicator appears in the column to the right and the </t>
        </r>
        <r>
          <rPr>
            <b/>
            <u/>
            <sz val="8"/>
            <color indexed="81"/>
            <rFont val="Tahoma"/>
            <family val="2"/>
          </rPr>
          <t>exceeded amount</t>
        </r>
        <r>
          <rPr>
            <b/>
            <sz val="8"/>
            <color indexed="81"/>
            <rFont val="Tahoma"/>
            <family val="2"/>
          </rPr>
          <t xml:space="preserve"> (DM unused) is </t>
        </r>
        <r>
          <rPr>
            <b/>
            <u/>
            <sz val="8"/>
            <color indexed="81"/>
            <rFont val="Tahoma"/>
            <family val="2"/>
          </rPr>
          <t>automatically</t>
        </r>
        <r>
          <rPr>
            <b/>
            <sz val="8"/>
            <color indexed="81"/>
            <rFont val="Tahoma"/>
            <family val="2"/>
          </rPr>
          <t xml:space="preserve"> deducted from the cumulative total at the bottom of the "CDN$ Total" column. 
To clear the indicator, reduce the Snacks, B, L or D amount by the exceeded amount (DM unused) and </t>
        </r>
        <r>
          <rPr>
            <b/>
            <u/>
            <sz val="8"/>
            <color indexed="81"/>
            <rFont val="Tahoma"/>
            <family val="2"/>
          </rPr>
          <t>document</t>
        </r>
        <r>
          <rPr>
            <b/>
            <sz val="8"/>
            <color indexed="81"/>
            <rFont val="Tahoma"/>
            <family val="2"/>
          </rPr>
          <t xml:space="preserve"> this on the receipt.</t>
        </r>
      </text>
    </comment>
    <comment ref="K17" authorId="0" shapeId="0" xr:uid="{00000000-0006-0000-0100-000008000000}">
      <text>
        <r>
          <rPr>
            <b/>
            <sz val="8"/>
            <color indexed="81"/>
            <rFont val="Tahoma"/>
            <family val="2"/>
          </rPr>
          <t xml:space="preserve">DM unused = 
DM - CDN$ Total
If also claiming meal costs on the Corporate Visa card, the DM unused amount cannot be exceeded.
</t>
        </r>
      </text>
    </comment>
    <comment ref="I32" authorId="0" shapeId="0" xr:uid="{00000000-0006-0000-0100-000009000000}">
      <text>
        <r>
          <rPr>
            <b/>
            <sz val="8"/>
            <color indexed="81"/>
            <rFont val="Tahoma"/>
            <family val="2"/>
          </rPr>
          <t xml:space="preserve">If the "Out of Balance" indicator for the FOAPAL coding chart (below) appears, this amount will </t>
        </r>
        <r>
          <rPr>
            <b/>
            <u/>
            <sz val="8"/>
            <color indexed="81"/>
            <rFont val="Tahoma"/>
            <family val="2"/>
          </rPr>
          <t>not</t>
        </r>
        <r>
          <rPr>
            <b/>
            <sz val="8"/>
            <color indexed="81"/>
            <rFont val="Tahoma"/>
            <family val="2"/>
          </rPr>
          <t xml:space="preserve"> appear on EX 10.1.</t>
        </r>
      </text>
    </comment>
    <comment ref="I40" authorId="0" shapeId="0" xr:uid="{00000000-0006-0000-0100-00000A000000}">
      <text>
        <r>
          <rPr>
            <b/>
            <sz val="8"/>
            <color indexed="81"/>
            <rFont val="Tahoma"/>
            <family val="2"/>
          </rPr>
          <t xml:space="preserve">The "Out of balance" indicator will appear in the column to the right for each "DM exceeded" in Section 1. 
To clear the indicator, a correction must be made to Section 1 so that CDN$ Total is less than or equal to DM.
</t>
        </r>
      </text>
    </comment>
    <comment ref="G68" authorId="0" shapeId="0" xr:uid="{00000000-0006-0000-0100-00000B000000}">
      <text>
        <r>
          <rPr>
            <b/>
            <sz val="8"/>
            <color indexed="81"/>
            <rFont val="Tahoma"/>
            <family val="2"/>
          </rPr>
          <t>This amount must balance to the "Total excluding GST" from Section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bolorens</author>
  </authors>
  <commentList>
    <comment ref="D17" authorId="0" shapeId="0" xr:uid="{00000000-0006-0000-0200-000001000000}">
      <text>
        <r>
          <rPr>
            <b/>
            <sz val="8"/>
            <color indexed="81"/>
            <rFont val="Tahoma"/>
            <family val="2"/>
          </rPr>
          <t>If claiming several individually receipted snacks, attached receipts must be grouped and totalled to show the amount entered in the cell</t>
        </r>
      </text>
    </comment>
    <comment ref="E17" authorId="0" shapeId="0" xr:uid="{00000000-0006-0000-0200-000002000000}">
      <text>
        <r>
          <rPr>
            <b/>
            <sz val="10"/>
            <color indexed="81"/>
            <rFont val="Tahoma"/>
            <family val="2"/>
          </rPr>
          <t>BREAKFAST</t>
        </r>
        <r>
          <rPr>
            <sz val="8"/>
            <color indexed="81"/>
            <rFont val="Tahoma"/>
            <family val="2"/>
          </rPr>
          <t xml:space="preserve">
</t>
        </r>
      </text>
    </comment>
    <comment ref="F17" authorId="0" shapeId="0" xr:uid="{00000000-0006-0000-0200-000003000000}">
      <text>
        <r>
          <rPr>
            <b/>
            <sz val="10"/>
            <color indexed="81"/>
            <rFont val="Tahoma"/>
            <family val="2"/>
          </rPr>
          <t>LUNCH</t>
        </r>
      </text>
    </comment>
    <comment ref="G17" authorId="0" shapeId="0" xr:uid="{00000000-0006-0000-0200-000004000000}">
      <text>
        <r>
          <rPr>
            <b/>
            <sz val="10"/>
            <color indexed="81"/>
            <rFont val="Tahoma"/>
            <family val="2"/>
          </rPr>
          <t xml:space="preserve">DINNER
</t>
        </r>
      </text>
    </comment>
    <comment ref="H17" authorId="0" shapeId="0" xr:uid="{00000000-0006-0000-0200-000005000000}">
      <text>
        <r>
          <rPr>
            <b/>
            <u/>
            <sz val="8"/>
            <color indexed="81"/>
            <rFont val="Tahoma"/>
            <family val="2"/>
          </rPr>
          <t>UNRECEIPTED MEALS:</t>
        </r>
        <r>
          <rPr>
            <b/>
            <sz val="8"/>
            <color indexed="81"/>
            <rFont val="Tahoma"/>
            <family val="2"/>
          </rPr>
          <t xml:space="preserve">
This is </t>
        </r>
        <r>
          <rPr>
            <b/>
            <u/>
            <sz val="8"/>
            <color indexed="81"/>
            <rFont val="Tahoma"/>
            <family val="2"/>
          </rPr>
          <t>not</t>
        </r>
        <r>
          <rPr>
            <b/>
            <sz val="8"/>
            <color indexed="81"/>
            <rFont val="Tahoma"/>
            <family val="2"/>
          </rPr>
          <t xml:space="preserve"> an automatic entitlement. An amount must only be claimed if expenses were actually incurred.
A maximum of $10/day is allowed. 
If the amount exceeds $10/day, the "UM EXCEEDED" indicator appears in the column to the left and the </t>
        </r>
        <r>
          <rPr>
            <b/>
            <u/>
            <sz val="8"/>
            <color indexed="81"/>
            <rFont val="Tahoma"/>
            <family val="2"/>
          </rPr>
          <t>full amount</t>
        </r>
        <r>
          <rPr>
            <b/>
            <sz val="8"/>
            <color indexed="81"/>
            <rFont val="Tahoma"/>
            <family val="2"/>
          </rPr>
          <t xml:space="preserve"> of the UM is </t>
        </r>
        <r>
          <rPr>
            <b/>
            <u/>
            <sz val="8"/>
            <color indexed="81"/>
            <rFont val="Tahoma"/>
            <family val="2"/>
          </rPr>
          <t>automatically</t>
        </r>
        <r>
          <rPr>
            <b/>
            <sz val="8"/>
            <color indexed="81"/>
            <rFont val="Tahoma"/>
            <family val="2"/>
          </rPr>
          <t xml:space="preserve"> deducted from the CDN$ total.</t>
        </r>
      </text>
    </comment>
    <comment ref="I17" authorId="0" shapeId="0" xr:uid="{00000000-0006-0000-0200-000006000000}">
      <text>
        <r>
          <rPr>
            <b/>
            <sz val="8"/>
            <color indexed="81"/>
            <rFont val="Tahoma"/>
            <family val="2"/>
          </rPr>
          <t xml:space="preserve">This is the total combined cost of snacks, breakfast, lunch, dinner </t>
        </r>
        <r>
          <rPr>
            <b/>
            <u/>
            <sz val="8"/>
            <color indexed="81"/>
            <rFont val="Tahoma"/>
            <family val="2"/>
          </rPr>
          <t>and</t>
        </r>
        <r>
          <rPr>
            <b/>
            <sz val="8"/>
            <color indexed="81"/>
            <rFont val="Tahoma"/>
            <family val="2"/>
          </rPr>
          <t xml:space="preserve"> unreceipted meals. 
</t>
        </r>
        <r>
          <rPr>
            <sz val="8"/>
            <color indexed="81"/>
            <rFont val="Tahoma"/>
            <family val="2"/>
          </rPr>
          <t xml:space="preserve">
</t>
        </r>
        <r>
          <rPr>
            <b/>
            <sz val="8"/>
            <color indexed="81"/>
            <rFont val="Tahoma"/>
            <family val="2"/>
          </rPr>
          <t xml:space="preserve">This amount must be </t>
        </r>
        <r>
          <rPr>
            <b/>
            <u/>
            <sz val="8"/>
            <color indexed="81"/>
            <rFont val="Tahoma"/>
            <family val="2"/>
          </rPr>
          <t>equal to or less than</t>
        </r>
        <r>
          <rPr>
            <b/>
            <sz val="8"/>
            <color indexed="81"/>
            <rFont val="Tahoma"/>
            <family val="2"/>
          </rPr>
          <t xml:space="preserve"> the DM.
</t>
        </r>
      </text>
    </comment>
    <comment ref="J17" authorId="0" shapeId="0" xr:uid="{00000000-0006-0000-0200-000007000000}">
      <text>
        <r>
          <rPr>
            <b/>
            <u/>
            <sz val="8"/>
            <color indexed="81"/>
            <rFont val="Tahoma"/>
            <family val="2"/>
          </rPr>
          <t>DAILY MAXIMUM:</t>
        </r>
        <r>
          <rPr>
            <b/>
            <sz val="8"/>
            <color indexed="81"/>
            <rFont val="Tahoma"/>
            <family val="2"/>
          </rPr>
          <t xml:space="preserve">
This is the maximum amount allowed for the combined cost of snacks, breakfast, lunch, dinner </t>
        </r>
        <r>
          <rPr>
            <b/>
            <u/>
            <sz val="8"/>
            <color indexed="81"/>
            <rFont val="Tahoma"/>
            <family val="2"/>
          </rPr>
          <t>and</t>
        </r>
        <r>
          <rPr>
            <b/>
            <sz val="8"/>
            <color indexed="81"/>
            <rFont val="Tahoma"/>
            <family val="2"/>
          </rPr>
          <t xml:space="preserve"> unreceipted meals
If the CDN$ Total amount exceeds the DM, the "DM EXCEEDED" indicator appears in the column to the right and the </t>
        </r>
        <r>
          <rPr>
            <b/>
            <u/>
            <sz val="8"/>
            <color indexed="81"/>
            <rFont val="Tahoma"/>
            <family val="2"/>
          </rPr>
          <t>exceeded amount</t>
        </r>
        <r>
          <rPr>
            <b/>
            <sz val="8"/>
            <color indexed="81"/>
            <rFont val="Tahoma"/>
            <family val="2"/>
          </rPr>
          <t xml:space="preserve"> (DM unused) is </t>
        </r>
        <r>
          <rPr>
            <b/>
            <u/>
            <sz val="8"/>
            <color indexed="81"/>
            <rFont val="Tahoma"/>
            <family val="2"/>
          </rPr>
          <t>automatically</t>
        </r>
        <r>
          <rPr>
            <b/>
            <sz val="8"/>
            <color indexed="81"/>
            <rFont val="Tahoma"/>
            <family val="2"/>
          </rPr>
          <t xml:space="preserve"> deducted from the cumulative total at the bottom of the "CDN$ Total" column. 
To clear the indicator, reduce the Snacks, B, L or D amount by the exceeded amount (DM unused) and </t>
        </r>
        <r>
          <rPr>
            <b/>
            <u/>
            <sz val="8"/>
            <color indexed="81"/>
            <rFont val="Tahoma"/>
            <family val="2"/>
          </rPr>
          <t>document</t>
        </r>
        <r>
          <rPr>
            <b/>
            <sz val="8"/>
            <color indexed="81"/>
            <rFont val="Tahoma"/>
            <family val="2"/>
          </rPr>
          <t xml:space="preserve"> this on the receipt.</t>
        </r>
      </text>
    </comment>
    <comment ref="K17" authorId="0" shapeId="0" xr:uid="{00000000-0006-0000-0200-000008000000}">
      <text>
        <r>
          <rPr>
            <b/>
            <sz val="8"/>
            <color indexed="81"/>
            <rFont val="Tahoma"/>
            <family val="2"/>
          </rPr>
          <t xml:space="preserve">DM unused = 
DM - CDN$ Total
If also claiming meal costs on the Corporate Visa card, the DM unused amount cannot be exceeded.
</t>
        </r>
      </text>
    </comment>
    <comment ref="I32" authorId="0" shapeId="0" xr:uid="{00000000-0006-0000-0200-000009000000}">
      <text>
        <r>
          <rPr>
            <b/>
            <sz val="8"/>
            <color indexed="81"/>
            <rFont val="Tahoma"/>
            <family val="2"/>
          </rPr>
          <t xml:space="preserve">If the "Out of Balance" indicator for the FOAPAL coding chart (below) appears, this amount will </t>
        </r>
        <r>
          <rPr>
            <b/>
            <u/>
            <sz val="8"/>
            <color indexed="81"/>
            <rFont val="Tahoma"/>
            <family val="2"/>
          </rPr>
          <t>not</t>
        </r>
        <r>
          <rPr>
            <b/>
            <sz val="8"/>
            <color indexed="81"/>
            <rFont val="Tahoma"/>
            <family val="2"/>
          </rPr>
          <t xml:space="preserve"> appear on EX 10.1.</t>
        </r>
      </text>
    </comment>
    <comment ref="I40" authorId="0" shapeId="0" xr:uid="{00000000-0006-0000-0200-00000A000000}">
      <text>
        <r>
          <rPr>
            <b/>
            <sz val="8"/>
            <color indexed="81"/>
            <rFont val="Tahoma"/>
            <family val="2"/>
          </rPr>
          <t xml:space="preserve">The "Out of balance" indicator will appear in the column to the right for each "DM exceeded" in Section 1. 
To clear the indicator, a correction must be made to Section 1 so that CDN$ Total is less than or equal to DM.
</t>
        </r>
      </text>
    </comment>
    <comment ref="G68" authorId="0" shapeId="0" xr:uid="{00000000-0006-0000-0200-00000B000000}">
      <text>
        <r>
          <rPr>
            <b/>
            <sz val="8"/>
            <color indexed="81"/>
            <rFont val="Tahoma"/>
            <family val="2"/>
          </rPr>
          <t>This amount must balance to the "Total excluding GST" from Section 2.</t>
        </r>
      </text>
    </comment>
  </commentList>
</comments>
</file>

<file path=xl/sharedStrings.xml><?xml version="1.0" encoding="utf-8"?>
<sst xmlns="http://schemas.openxmlformats.org/spreadsheetml/2006/main" count="202" uniqueCount="110">
  <si>
    <t>NAME</t>
  </si>
  <si>
    <t>EMPLOYEE #</t>
  </si>
  <si>
    <t>Date</t>
  </si>
  <si>
    <t>Description</t>
  </si>
  <si>
    <t>B</t>
  </si>
  <si>
    <t>D</t>
  </si>
  <si>
    <t>TRANSP</t>
  </si>
  <si>
    <t>MEALS</t>
  </si>
  <si>
    <t>LODGING</t>
  </si>
  <si>
    <t>SUPPLIES</t>
  </si>
  <si>
    <t>OTHER</t>
  </si>
  <si>
    <t>I certify that the whole of this expenditure was incurred on SAIT Business and that the amounts claimed have not previously been paid to me or on my behalf.</t>
  </si>
  <si>
    <t>SIGNATURE OF CLAIMANT</t>
  </si>
  <si>
    <t>SIGNATURE OF APPROVER</t>
  </si>
  <si>
    <t>Total</t>
  </si>
  <si>
    <t xml:space="preserve"> </t>
  </si>
  <si>
    <t>NO</t>
  </si>
  <si>
    <t>Total KM's</t>
  </si>
  <si>
    <t>Total KM's Being Claimed</t>
  </si>
  <si>
    <t>CONTACT PHONE #</t>
  </si>
  <si>
    <t>(mm/dd/yy)</t>
  </si>
  <si>
    <t>Sum of GST and FOAPAL columns</t>
  </si>
  <si>
    <t>***The GST  calculation is based on Canada Revenue Agency guidelines and will not be equal to the GST amount shown on receipts***</t>
  </si>
  <si>
    <t>Meal Log - CDN$</t>
  </si>
  <si>
    <t>INSTRUCTIONS:</t>
  </si>
  <si>
    <t>L</t>
  </si>
  <si>
    <t>UM</t>
  </si>
  <si>
    <t>CDN$ Total</t>
  </si>
  <si>
    <t>DM</t>
  </si>
  <si>
    <t>*YES</t>
  </si>
  <si>
    <t xml:space="preserve">I will also be claiming meal costs for one or more of the above dates on my Corporate Visa :   </t>
  </si>
  <si>
    <t>(mark one box with an "x")</t>
  </si>
  <si>
    <t xml:space="preserve">                                                                                                                             </t>
  </si>
  <si>
    <t>Total excluding GST</t>
  </si>
  <si>
    <t>FOAPAL</t>
  </si>
  <si>
    <t>AMOUNT</t>
  </si>
  <si>
    <t>GST total</t>
  </si>
  <si>
    <t>Travel Log - CDN$</t>
  </si>
  <si>
    <t>Start-location</t>
  </si>
  <si>
    <t>End-location</t>
  </si>
  <si>
    <t>Purpose of travel</t>
  </si>
  <si>
    <t>2. Provide brief description/reason for purpose of travel.</t>
  </si>
  <si>
    <t>3. For start and end location, provide name (ie. SAIT campus) or street address.</t>
  </si>
  <si>
    <t xml:space="preserve">     (mappoint.msn.com or www.mapquest.com).</t>
  </si>
  <si>
    <t>DEPARTMENT</t>
  </si>
  <si>
    <t>5. If claiming kilometers travelled, complete the Travel Log form (EX 10.3).</t>
  </si>
  <si>
    <t>By completing this log, the claimant certifies that all of these Km's were incurred on SAIT Business and that the KM's claimed have not previously been paid to or on the claimant's behalf.</t>
  </si>
  <si>
    <t>TOTALS</t>
  </si>
  <si>
    <t>By completing this log, the claimant certifies that all of these meals were incurred on SAIT Business and that the meals claimed have not previously been paid to or on the claimant's behalf.</t>
  </si>
  <si>
    <t>NAME OF APPROVER</t>
  </si>
  <si>
    <t>POSITION TITLE</t>
  </si>
  <si>
    <t>EX 10.1</t>
  </si>
  <si>
    <t xml:space="preserve">Travel Advance Provided                             </t>
  </si>
  <si>
    <t>FOAPAL  CODING</t>
  </si>
  <si>
    <t>Amount Due Claimant</t>
  </si>
  <si>
    <r>
      <t xml:space="preserve">4. For trips less than 100 km, total km's is determined using the vehicle's odometer reading </t>
    </r>
    <r>
      <rPr>
        <b/>
        <sz val="9"/>
        <rFont val="Arial"/>
        <family val="2"/>
      </rPr>
      <t>or</t>
    </r>
    <r>
      <rPr>
        <sz val="9"/>
        <rFont val="Arial"/>
        <family val="2"/>
      </rPr>
      <t xml:space="preserve"> using a website</t>
    </r>
  </si>
  <si>
    <r>
      <t xml:space="preserve">5. For trips greater than 100 km, a print out from a website </t>
    </r>
    <r>
      <rPr>
        <u/>
        <sz val="9"/>
        <rFont val="Arial"/>
        <family val="2"/>
      </rPr>
      <t>must</t>
    </r>
    <r>
      <rPr>
        <sz val="9"/>
        <rFont val="Arial"/>
        <family val="2"/>
      </rPr>
      <t xml:space="preserve"> be attached.</t>
    </r>
  </si>
  <si>
    <t>THIS AMOUNT WILL APPEAR ON EX 10.1 (Line 47)</t>
  </si>
  <si>
    <t>THIS AMOUNT WILL APPEAR ON EX 10.1 (Line 49)</t>
  </si>
  <si>
    <t>Meal Log(s) - see attached for coding</t>
  </si>
  <si>
    <t>Meal expenses - EX 10.2 (a)</t>
  </si>
  <si>
    <t>Meal expenses - EX 10.2 (b)</t>
  </si>
  <si>
    <t>Kilometers - EX 10.3 (a)</t>
  </si>
  <si>
    <t>Kilometers - EX 10.3 (b)</t>
  </si>
  <si>
    <t>EX 10.2 (a)</t>
  </si>
  <si>
    <t>EX 10.3 (a)</t>
  </si>
  <si>
    <t>EX 10.3 (b)</t>
  </si>
  <si>
    <t>REF</t>
  </si>
  <si>
    <t>FOAPAL REF</t>
  </si>
  <si>
    <t>DM - unused</t>
  </si>
  <si>
    <t>FOAPAL coding chart</t>
  </si>
  <si>
    <r>
      <t xml:space="preserve">SECTION 2: Cost of meals </t>
    </r>
    <r>
      <rPr>
        <b/>
        <u/>
        <sz val="10"/>
        <rFont val="Arial"/>
        <family val="2"/>
      </rPr>
      <t>excluding</t>
    </r>
    <r>
      <rPr>
        <b/>
        <sz val="10"/>
        <rFont val="Arial"/>
        <family val="2"/>
      </rPr>
      <t xml:space="preserve"> GST</t>
    </r>
    <r>
      <rPr>
        <sz val="10"/>
        <rFont val="Arial"/>
        <family val="2"/>
      </rPr>
      <t xml:space="preserve"> (use these amount(s) for the FOAPAL coding chart)</t>
    </r>
    <r>
      <rPr>
        <b/>
        <sz val="10"/>
        <rFont val="Arial"/>
        <family val="2"/>
      </rPr>
      <t>:</t>
    </r>
  </si>
  <si>
    <t>Snacks</t>
  </si>
  <si>
    <t>4. If claiming meal expenses:</t>
  </si>
  <si>
    <t>FOAPAL TOTAL</t>
  </si>
  <si>
    <t>NO GST</t>
  </si>
  <si>
    <t>GST (A/P)</t>
  </si>
  <si>
    <t>*YES = print completed copy of this form and attach to Corporate Visa card claim form</t>
  </si>
  <si>
    <r>
      <t xml:space="preserve">Based on </t>
    </r>
    <r>
      <rPr>
        <u/>
        <sz val="10"/>
        <rFont val="Arial"/>
        <family val="2"/>
      </rPr>
      <t>daily</t>
    </r>
    <r>
      <rPr>
        <sz val="10"/>
        <rFont val="Arial"/>
        <family val="2"/>
      </rPr>
      <t xml:space="preserve"> meal allowance (full day of travel required), complete the Meal Log form (EX 10.2)</t>
    </r>
  </si>
  <si>
    <r>
      <t xml:space="preserve">3. If claiming meal expenses based on </t>
    </r>
    <r>
      <rPr>
        <u/>
        <sz val="9"/>
        <rFont val="Arial"/>
        <family val="2"/>
      </rPr>
      <t>individual</t>
    </r>
    <r>
      <rPr>
        <sz val="9"/>
        <rFont val="Arial"/>
        <family val="2"/>
      </rPr>
      <t xml:space="preserve"> meal allowance (full day of travel not required) or related to hosting,  </t>
    </r>
    <r>
      <rPr>
        <u/>
        <sz val="9"/>
        <rFont val="Arial"/>
        <family val="2"/>
      </rPr>
      <t>enter these amounts on the expense claim form (EX 10.1) only.</t>
    </r>
  </si>
  <si>
    <t>EX 10.2 (b)</t>
  </si>
  <si>
    <t>THIS AMOUNT WILL APPEAR ON EX 10.1 (Line 48)</t>
  </si>
  <si>
    <r>
      <t xml:space="preserve">2. Use this form to claim meal expenses based on </t>
    </r>
    <r>
      <rPr>
        <u/>
        <sz val="9"/>
        <rFont val="Arial"/>
        <family val="2"/>
      </rPr>
      <t>daily</t>
    </r>
    <r>
      <rPr>
        <sz val="9"/>
        <rFont val="Arial"/>
        <family val="2"/>
      </rPr>
      <t xml:space="preserve"> meal allowance (full day of travel required).</t>
    </r>
  </si>
  <si>
    <r>
      <t xml:space="preserve">1. Complete form (highlighted sections) </t>
    </r>
    <r>
      <rPr>
        <b/>
        <sz val="9"/>
        <rFont val="Arial"/>
        <family val="2"/>
      </rPr>
      <t>electronically.</t>
    </r>
    <r>
      <rPr>
        <sz val="9"/>
        <rFont val="Arial"/>
        <family val="2"/>
      </rPr>
      <t xml:space="preserve"> </t>
    </r>
    <r>
      <rPr>
        <i/>
        <u/>
        <sz val="9"/>
        <rFont val="Arial"/>
        <family val="2"/>
      </rPr>
      <t>Hand written forms will not be accepted.</t>
    </r>
  </si>
  <si>
    <r>
      <t xml:space="preserve">2. Complete form (highlighted sections) </t>
    </r>
    <r>
      <rPr>
        <b/>
        <sz val="10"/>
        <rFont val="Arial"/>
        <family val="2"/>
      </rPr>
      <t>electronically.</t>
    </r>
    <r>
      <rPr>
        <sz val="10"/>
        <rFont val="Arial"/>
        <family val="2"/>
      </rPr>
      <t xml:space="preserve"> </t>
    </r>
    <r>
      <rPr>
        <i/>
        <u/>
        <sz val="10"/>
        <rFont val="Arial"/>
        <family val="2"/>
      </rPr>
      <t>Hand written forms will not be accepted.</t>
    </r>
  </si>
  <si>
    <r>
      <t xml:space="preserve">1. Complete form (highlighted sections) </t>
    </r>
    <r>
      <rPr>
        <b/>
        <sz val="9"/>
        <rFont val="Arial"/>
        <family val="2"/>
      </rPr>
      <t>electronically,</t>
    </r>
    <r>
      <rPr>
        <sz val="9"/>
        <rFont val="Arial"/>
        <family val="2"/>
      </rPr>
      <t xml:space="preserve"> print and attach to expense claim form (EX 10.1). </t>
    </r>
    <r>
      <rPr>
        <i/>
        <u/>
        <sz val="9"/>
        <rFont val="Arial"/>
        <family val="2"/>
      </rPr>
      <t>Hand written forms will not be accepted.</t>
    </r>
  </si>
  <si>
    <r>
      <t xml:space="preserve">4. Print the form </t>
    </r>
    <r>
      <rPr>
        <b/>
        <sz val="9"/>
        <rFont val="Arial"/>
        <family val="2"/>
      </rPr>
      <t>only when</t>
    </r>
    <r>
      <rPr>
        <sz val="9"/>
        <rFont val="Arial"/>
        <family val="2"/>
      </rPr>
      <t xml:space="preserve"> </t>
    </r>
    <r>
      <rPr>
        <b/>
        <sz val="9"/>
        <rFont val="Arial"/>
        <family val="2"/>
      </rPr>
      <t>no</t>
    </r>
    <r>
      <rPr>
        <sz val="9"/>
        <rFont val="Arial"/>
        <family val="2"/>
      </rPr>
      <t xml:space="preserve"> "Exceeded" and "Out of Balance" indicators appear.</t>
    </r>
  </si>
  <si>
    <r>
      <t xml:space="preserve">Use the amount(s) from Section 2 (Cost of meals </t>
    </r>
    <r>
      <rPr>
        <b/>
        <u/>
        <sz val="9"/>
        <rFont val="Arial"/>
        <family val="2"/>
      </rPr>
      <t>excluding</t>
    </r>
    <r>
      <rPr>
        <b/>
        <sz val="9"/>
        <rFont val="Arial"/>
        <family val="2"/>
      </rPr>
      <t xml:space="preserve"> GST) for the FOAPAL coding chart amount.</t>
    </r>
  </si>
  <si>
    <r>
      <t>SECTION 1: FULL cost of meals (</t>
    </r>
    <r>
      <rPr>
        <b/>
        <u/>
        <sz val="10"/>
        <rFont val="Arial"/>
        <family val="2"/>
      </rPr>
      <t>including</t>
    </r>
    <r>
      <rPr>
        <b/>
        <sz val="10"/>
        <rFont val="Arial"/>
        <family val="2"/>
      </rPr>
      <t xml:space="preserve"> GST and tip):</t>
    </r>
  </si>
  <si>
    <r>
      <t xml:space="preserve">1. Use this form only if expenses were </t>
    </r>
    <r>
      <rPr>
        <i/>
        <u/>
        <sz val="10"/>
        <rFont val="Arial"/>
        <family val="2"/>
      </rPr>
      <t>paid</t>
    </r>
    <r>
      <rPr>
        <sz val="10"/>
        <rFont val="Arial"/>
        <family val="2"/>
      </rPr>
      <t xml:space="preserve"> in Canadian funds. For any expenses involving </t>
    </r>
    <r>
      <rPr>
        <i/>
        <u/>
        <sz val="10"/>
        <rFont val="Arial"/>
        <family val="2"/>
      </rPr>
      <t>conversion to</t>
    </r>
    <r>
      <rPr>
        <sz val="10"/>
        <rFont val="Arial"/>
        <family val="2"/>
      </rPr>
      <t xml:space="preserve"> Canadian funds, use the Foreign Currency </t>
    </r>
  </si>
  <si>
    <t xml:space="preserve">     form (EX 11.1).</t>
  </si>
  <si>
    <r>
      <t xml:space="preserve">3. Enter one receipted expense per line and enter the </t>
    </r>
    <r>
      <rPr>
        <u/>
        <sz val="10"/>
        <rFont val="Arial"/>
        <family val="2"/>
      </rPr>
      <t>total</t>
    </r>
    <r>
      <rPr>
        <sz val="10"/>
        <rFont val="Arial"/>
        <family val="2"/>
      </rPr>
      <t xml:space="preserve"> dollar amount of the expense (</t>
    </r>
    <r>
      <rPr>
        <u/>
        <sz val="10"/>
        <rFont val="Arial"/>
        <family val="2"/>
      </rPr>
      <t>including</t>
    </r>
    <r>
      <rPr>
        <sz val="10"/>
        <rFont val="Arial"/>
        <family val="2"/>
      </rPr>
      <t xml:space="preserve"> GST).</t>
    </r>
  </si>
  <si>
    <r>
      <t xml:space="preserve">Based on </t>
    </r>
    <r>
      <rPr>
        <u/>
        <sz val="10"/>
        <rFont val="Arial"/>
        <family val="2"/>
      </rPr>
      <t>individual</t>
    </r>
    <r>
      <rPr>
        <sz val="10"/>
        <rFont val="Arial"/>
        <family val="2"/>
      </rPr>
      <t xml:space="preserve"> meal allowance (full day of travel not required) or related to </t>
    </r>
    <r>
      <rPr>
        <u/>
        <sz val="10"/>
        <rFont val="Arial"/>
        <family val="2"/>
      </rPr>
      <t>hosting,</t>
    </r>
    <r>
      <rPr>
        <sz val="10"/>
        <rFont val="Arial"/>
        <family val="2"/>
      </rPr>
      <t xml:space="preserve"> enter these amounts on this form</t>
    </r>
  </si>
  <si>
    <r>
      <t xml:space="preserve">6. Attach </t>
    </r>
    <r>
      <rPr>
        <b/>
        <sz val="10"/>
        <rFont val="Arial"/>
        <family val="2"/>
      </rPr>
      <t>all receipts</t>
    </r>
    <r>
      <rPr>
        <sz val="10"/>
        <rFont val="Arial"/>
        <family val="2"/>
      </rPr>
      <t xml:space="preserve"> to the form </t>
    </r>
    <r>
      <rPr>
        <i/>
        <u/>
        <sz val="10"/>
        <rFont val="Arial"/>
        <family val="2"/>
      </rPr>
      <t>in the same order</t>
    </r>
    <r>
      <rPr>
        <sz val="10"/>
        <rFont val="Arial"/>
        <family val="2"/>
      </rPr>
      <t xml:space="preserve"> as listed on the form.</t>
    </r>
  </si>
  <si>
    <r>
      <t xml:space="preserve">5. Attach </t>
    </r>
    <r>
      <rPr>
        <b/>
        <sz val="9"/>
        <rFont val="Arial"/>
        <family val="2"/>
      </rPr>
      <t>all receipts</t>
    </r>
    <r>
      <rPr>
        <sz val="9"/>
        <rFont val="Arial"/>
        <family val="2"/>
      </rPr>
      <t xml:space="preserve"> to the form </t>
    </r>
    <r>
      <rPr>
        <i/>
        <u/>
        <sz val="9"/>
        <rFont val="Arial"/>
        <family val="2"/>
      </rPr>
      <t>in the same order</t>
    </r>
    <r>
      <rPr>
        <sz val="9"/>
        <rFont val="Arial"/>
        <family val="2"/>
      </rPr>
      <t xml:space="preserve"> as listed on the form and attach to expense claim form (EX 10.1).</t>
    </r>
  </si>
  <si>
    <t xml:space="preserve">  EMPLOYEE EXPENSE FORM - CANADIAN FUNDS</t>
  </si>
  <si>
    <t xml:space="preserve">The personal information recorded on this form is collected under the authority of the Post-Secondary Act, Alberta and Section 33 (c) of the Freedom of Information and Protection of Privacy Act, Alberta (FOIP).  This will be used for the purpose of accounting administration and is protected by the privacy provisions of the FOIP.  </t>
  </si>
  <si>
    <t>National Joint Council: Kilometric Rates</t>
  </si>
  <si>
    <t xml:space="preserve">6. Enter the vehicle reimursement rate in effect at the time of travel as per: </t>
  </si>
  <si>
    <t>6. Enter the Daily Maximum rate in effect at the time of travel as per:</t>
  </si>
  <si>
    <t>Daily Maximum</t>
  </si>
  <si>
    <t>National Joint Council: Meal Allowances</t>
  </si>
  <si>
    <t xml:space="preserve">IMPORTANT: </t>
  </si>
  <si>
    <t>Please refer to the National Joint Council's website by clicking on the link below for rates</t>
  </si>
  <si>
    <t>payable in cents per kilometre for the use of privately owned vehicles driven for</t>
  </si>
  <si>
    <t>Website Link:</t>
  </si>
  <si>
    <t>authorized SAIT business travel:</t>
  </si>
  <si>
    <t>Please use the rate prescribed by the National Joint Council - Click the link below:</t>
  </si>
  <si>
    <t>Link:</t>
  </si>
  <si>
    <t>last updated: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</si>
</sst>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409]dd\-mmm\-yy;@"/>
    <numFmt numFmtId="165" formatCode="[$-409]d\-mmm\-yy;@"/>
    <numFmt numFmtId="166" formatCode="0.000"/>
    <numFmt numFmtId="167" formatCode="m/d/yy;@"/>
  </numFmts>
  <fonts count="43" x14ac:knownFonts="1">
    <font>
      <sz val="10"/>
      <name val="Arial"/>
    </font>
    <font>
      <sz val="10"/>
      <name val="Arial"/>
      <family val="2"/>
    </font>
    <font>
      <sz val="10"/>
      <name val="Wingdings"/>
      <charset val="2"/>
    </font>
    <font>
      <b/>
      <sz val="14"/>
      <name val="Arial"/>
      <family val="2"/>
    </font>
    <font>
      <b/>
      <sz val="16"/>
      <name val="Comic Sans MS"/>
      <family val="4"/>
    </font>
    <font>
      <sz val="16"/>
      <name val="Comic Sans MS"/>
      <family val="4"/>
    </font>
    <font>
      <b/>
      <sz val="10"/>
      <name val="Arial"/>
      <family val="2"/>
    </font>
    <font>
      <sz val="10"/>
      <name val="Arial"/>
      <family val="2"/>
    </font>
    <font>
      <b/>
      <u/>
      <sz val="10"/>
      <name val="Arial"/>
      <family val="2"/>
    </font>
    <font>
      <b/>
      <sz val="9"/>
      <name val="Arial"/>
      <family val="2"/>
    </font>
    <font>
      <b/>
      <sz val="8"/>
      <name val="Arial"/>
      <family val="2"/>
    </font>
    <font>
      <sz val="9"/>
      <name val="Arial"/>
      <family val="2"/>
    </font>
    <font>
      <i/>
      <sz val="10"/>
      <name val="Arial"/>
      <family val="2"/>
    </font>
    <font>
      <i/>
      <sz val="7"/>
      <name val="Arial"/>
      <family val="2"/>
    </font>
    <font>
      <sz val="8"/>
      <name val="Arial"/>
      <family val="2"/>
    </font>
    <font>
      <i/>
      <sz val="8"/>
      <name val="Arial"/>
      <family val="2"/>
    </font>
    <font>
      <sz val="8"/>
      <name val="Arial"/>
      <family val="2"/>
    </font>
    <font>
      <b/>
      <sz val="16"/>
      <name val="Arial"/>
      <family val="2"/>
    </font>
    <font>
      <b/>
      <sz val="12"/>
      <name val="Arial"/>
      <family val="2"/>
    </font>
    <font>
      <b/>
      <sz val="12"/>
      <name val="Wingdings"/>
      <charset val="2"/>
    </font>
    <font>
      <i/>
      <u/>
      <sz val="9"/>
      <name val="Arial"/>
      <family val="2"/>
    </font>
    <font>
      <sz val="9"/>
      <name val="Arial"/>
      <family val="2"/>
    </font>
    <font>
      <u/>
      <sz val="9"/>
      <name val="Arial"/>
      <family val="2"/>
    </font>
    <font>
      <sz val="8"/>
      <name val="Wingdings"/>
      <charset val="2"/>
    </font>
    <font>
      <b/>
      <u/>
      <sz val="8"/>
      <color indexed="81"/>
      <name val="Tahoma"/>
      <family val="2"/>
    </font>
    <font>
      <b/>
      <sz val="8"/>
      <color indexed="81"/>
      <name val="Tahoma"/>
      <family val="2"/>
    </font>
    <font>
      <b/>
      <sz val="10"/>
      <color indexed="81"/>
      <name val="Tahoma"/>
      <family val="2"/>
    </font>
    <font>
      <sz val="8"/>
      <color indexed="81"/>
      <name val="Tahoma"/>
      <family val="2"/>
    </font>
    <font>
      <b/>
      <sz val="11"/>
      <name val="Arial"/>
      <family val="2"/>
    </font>
    <font>
      <i/>
      <u/>
      <sz val="10"/>
      <name val="Arial"/>
      <family val="2"/>
    </font>
    <font>
      <u/>
      <sz val="10"/>
      <name val="Arial"/>
      <family val="2"/>
    </font>
    <font>
      <b/>
      <sz val="8"/>
      <color indexed="10"/>
      <name val="Arial"/>
      <family val="2"/>
    </font>
    <font>
      <b/>
      <sz val="10"/>
      <color indexed="10"/>
      <name val="Arial"/>
      <family val="2"/>
    </font>
    <font>
      <b/>
      <sz val="10"/>
      <name val="Arial"/>
      <family val="2"/>
    </font>
    <font>
      <sz val="10"/>
      <name val="Arial"/>
      <family val="2"/>
    </font>
    <font>
      <sz val="10"/>
      <color indexed="10"/>
      <name val="Arial"/>
      <family val="2"/>
    </font>
    <font>
      <sz val="10"/>
      <name val="Arial"/>
      <family val="2"/>
    </font>
    <font>
      <b/>
      <sz val="9"/>
      <color indexed="10"/>
      <name val="Arial"/>
      <family val="2"/>
    </font>
    <font>
      <b/>
      <u/>
      <sz val="9"/>
      <name val="Arial"/>
      <family val="2"/>
    </font>
    <font>
      <sz val="7"/>
      <name val="Arial"/>
      <family val="2"/>
    </font>
    <font>
      <sz val="8"/>
      <color indexed="10"/>
      <name val="Arial"/>
      <family val="2"/>
    </font>
    <font>
      <u/>
      <sz val="10"/>
      <color theme="10"/>
      <name val="Arial"/>
      <family val="2"/>
    </font>
    <font>
      <sz val="10"/>
      <color rgb="FF000000"/>
      <name val="Arial"/>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9"/>
        <bgColor indexed="64"/>
      </patternFill>
    </fill>
    <fill>
      <patternFill patternType="solid">
        <fgColor indexed="40"/>
        <bgColor indexed="64"/>
      </patternFill>
    </fill>
    <fill>
      <patternFill patternType="solid">
        <fgColor indexed="42"/>
        <bgColor indexed="64"/>
      </patternFill>
    </fill>
    <fill>
      <patternFill patternType="solid">
        <fgColor rgb="FFFFFF00"/>
        <bgColor indexed="64"/>
      </patternFill>
    </fill>
    <fill>
      <patternFill patternType="solid">
        <fgColor theme="9" tint="0.79998168889431442"/>
        <bgColor indexed="64"/>
      </patternFill>
    </fill>
  </fills>
  <borders count="59">
    <border>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double">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0" fontId="41" fillId="0" borderId="0" applyNumberFormat="0" applyFill="0" applyBorder="0" applyAlignment="0" applyProtection="0"/>
  </cellStyleXfs>
  <cellXfs count="358">
    <xf numFmtId="0" fontId="0" fillId="0" borderId="0" xfId="0"/>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xf>
    <xf numFmtId="0" fontId="10" fillId="0" borderId="2" xfId="0" applyFont="1" applyFill="1" applyBorder="1" applyAlignment="1" applyProtection="1">
      <alignment horizontal="center"/>
    </xf>
    <xf numFmtId="165" fontId="0" fillId="2" borderId="3" xfId="0" applyNumberFormat="1" applyFill="1" applyBorder="1" applyProtection="1">
      <protection locked="0"/>
    </xf>
    <xf numFmtId="165" fontId="0" fillId="2" borderId="4" xfId="0" applyNumberFormat="1" applyFill="1" applyBorder="1" applyProtection="1">
      <protection locked="0"/>
    </xf>
    <xf numFmtId="0" fontId="0" fillId="0" borderId="0" xfId="0" applyProtection="1"/>
    <xf numFmtId="0" fontId="17" fillId="0" borderId="0" xfId="0" applyFont="1" applyAlignment="1" applyProtection="1">
      <alignment horizontal="center"/>
    </xf>
    <xf numFmtId="0" fontId="17" fillId="0" borderId="0" xfId="0" applyFont="1" applyAlignment="1" applyProtection="1"/>
    <xf numFmtId="0" fontId="9" fillId="0" borderId="0" xfId="0" applyFont="1" applyAlignment="1" applyProtection="1">
      <alignment horizontal="left" vertical="center"/>
    </xf>
    <xf numFmtId="0" fontId="11" fillId="0" borderId="0" xfId="0" applyFont="1" applyAlignment="1" applyProtection="1">
      <alignment horizontal="left" vertical="center"/>
    </xf>
    <xf numFmtId="0" fontId="9" fillId="0" borderId="0" xfId="0" applyFont="1" applyAlignment="1" applyProtection="1"/>
    <xf numFmtId="0" fontId="11" fillId="0" borderId="0" xfId="0" applyFont="1" applyProtection="1"/>
    <xf numFmtId="0" fontId="0" fillId="0" borderId="0" xfId="0" applyBorder="1" applyProtection="1"/>
    <xf numFmtId="0" fontId="6" fillId="0" borderId="0" xfId="0" applyFont="1" applyAlignment="1" applyProtection="1">
      <alignment horizontal="right" vertical="center"/>
    </xf>
    <xf numFmtId="0" fontId="0" fillId="0" borderId="5" xfId="0" applyBorder="1" applyProtection="1"/>
    <xf numFmtId="0" fontId="2" fillId="0" borderId="0" xfId="0" applyFont="1" applyProtection="1"/>
    <xf numFmtId="0" fontId="10" fillId="0" borderId="0" xfId="0" applyFont="1" applyAlignment="1" applyProtection="1">
      <alignment horizontal="right" wrapText="1"/>
    </xf>
    <xf numFmtId="0" fontId="10" fillId="0" borderId="0" xfId="0" applyFont="1" applyBorder="1" applyAlignment="1" applyProtection="1">
      <alignment horizontal="righ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wrapText="1"/>
    </xf>
    <xf numFmtId="0" fontId="10" fillId="0" borderId="0" xfId="0" applyFont="1" applyFill="1" applyBorder="1" applyAlignment="1" applyProtection="1">
      <alignment horizontal="right" vertical="center"/>
    </xf>
    <xf numFmtId="0" fontId="16" fillId="0" borderId="0" xfId="0" applyFont="1" applyFill="1" applyBorder="1" applyAlignment="1" applyProtection="1">
      <alignment horizontal="center"/>
    </xf>
    <xf numFmtId="0" fontId="23" fillId="0" borderId="0" xfId="0" applyFont="1" applyProtection="1"/>
    <xf numFmtId="0" fontId="16" fillId="0" borderId="0" xfId="0" applyFont="1" applyProtection="1"/>
    <xf numFmtId="0" fontId="10" fillId="0" borderId="6" xfId="0" applyFont="1" applyFill="1" applyBorder="1" applyAlignment="1" applyProtection="1"/>
    <xf numFmtId="0" fontId="16" fillId="0" borderId="6" xfId="0" applyFont="1" applyBorder="1" applyAlignment="1" applyProtection="1"/>
    <xf numFmtId="0" fontId="16" fillId="0" borderId="0" xfId="0" applyFont="1" applyBorder="1" applyProtection="1"/>
    <xf numFmtId="0" fontId="10" fillId="0" borderId="0" xfId="0" applyFont="1" applyBorder="1" applyAlignment="1" applyProtection="1">
      <alignment horizontal="center"/>
    </xf>
    <xf numFmtId="0" fontId="10" fillId="0" borderId="7" xfId="0" applyFont="1" applyBorder="1" applyAlignment="1" applyProtection="1">
      <alignment horizontal="center"/>
    </xf>
    <xf numFmtId="0" fontId="16" fillId="0" borderId="5" xfId="0" applyFont="1" applyBorder="1" applyProtection="1"/>
    <xf numFmtId="0" fontId="16" fillId="0" borderId="0" xfId="0" applyFont="1" applyFill="1" applyBorder="1" applyProtection="1"/>
    <xf numFmtId="165" fontId="16" fillId="0" borderId="0" xfId="0" applyNumberFormat="1" applyFont="1" applyFill="1" applyBorder="1" applyProtection="1"/>
    <xf numFmtId="4" fontId="16" fillId="0" borderId="0" xfId="0" applyNumberFormat="1" applyFont="1" applyFill="1" applyBorder="1" applyProtection="1"/>
    <xf numFmtId="4" fontId="16" fillId="0" borderId="0" xfId="0" applyNumberFormat="1" applyFont="1" applyBorder="1" applyAlignment="1" applyProtection="1">
      <alignment horizontal="right"/>
    </xf>
    <xf numFmtId="44" fontId="16" fillId="0" borderId="0" xfId="1" applyFont="1" applyFill="1" applyBorder="1" applyProtection="1"/>
    <xf numFmtId="0" fontId="16" fillId="0" borderId="0" xfId="0" applyFont="1" applyBorder="1" applyAlignment="1" applyProtection="1">
      <alignment horizontal="center"/>
    </xf>
    <xf numFmtId="0" fontId="16" fillId="0" borderId="0" xfId="0" applyFont="1" applyAlignment="1" applyProtection="1"/>
    <xf numFmtId="165" fontId="16" fillId="0" borderId="0" xfId="0" applyNumberFormat="1" applyFont="1" applyFill="1" applyBorder="1" applyAlignment="1" applyProtection="1">
      <alignment horizontal="center"/>
    </xf>
    <xf numFmtId="0" fontId="10" fillId="0" borderId="0" xfId="0" applyFont="1" applyFill="1" applyBorder="1" applyAlignment="1" applyProtection="1"/>
    <xf numFmtId="0" fontId="10" fillId="0" borderId="8" xfId="0" applyFont="1" applyBorder="1" applyAlignment="1" applyProtection="1">
      <alignment horizontal="center"/>
    </xf>
    <xf numFmtId="4" fontId="16" fillId="0" borderId="0" xfId="0" applyNumberFormat="1" applyFont="1" applyProtection="1"/>
    <xf numFmtId="4" fontId="16" fillId="0" borderId="0" xfId="0" applyNumberFormat="1" applyFont="1" applyAlignment="1" applyProtection="1">
      <alignment horizontal="right"/>
    </xf>
    <xf numFmtId="0" fontId="10" fillId="0" borderId="0" xfId="0" applyFont="1" applyProtection="1"/>
    <xf numFmtId="4" fontId="16" fillId="3" borderId="0" xfId="0" applyNumberFormat="1" applyFont="1" applyFill="1" applyProtection="1"/>
    <xf numFmtId="0" fontId="16" fillId="0" borderId="9" xfId="0" applyFont="1" applyBorder="1" applyProtection="1"/>
    <xf numFmtId="0" fontId="16" fillId="0" borderId="0" xfId="0" applyFont="1" applyBorder="1" applyAlignment="1" applyProtection="1"/>
    <xf numFmtId="0" fontId="14" fillId="0" borderId="0" xfId="0" applyFont="1" applyProtection="1"/>
    <xf numFmtId="0" fontId="19" fillId="0" borderId="0" xfId="0" applyFont="1" applyProtection="1"/>
    <xf numFmtId="0" fontId="0" fillId="0" borderId="0" xfId="0" applyFill="1" applyBorder="1" applyAlignment="1" applyProtection="1"/>
    <xf numFmtId="0" fontId="0" fillId="0" borderId="6" xfId="0" applyFill="1" applyBorder="1" applyAlignment="1" applyProtection="1"/>
    <xf numFmtId="7" fontId="10" fillId="0" borderId="0" xfId="1" applyNumberFormat="1" applyFont="1" applyBorder="1" applyAlignment="1" applyProtection="1">
      <alignment horizontal="center"/>
    </xf>
    <xf numFmtId="164" fontId="0" fillId="0" borderId="6" xfId="0" applyNumberFormat="1" applyFill="1" applyBorder="1" applyAlignment="1" applyProtection="1">
      <alignment wrapText="1"/>
    </xf>
    <xf numFmtId="0" fontId="21" fillId="0" borderId="0" xfId="0" applyFont="1" applyAlignment="1" applyProtection="1">
      <alignment wrapText="1"/>
    </xf>
    <xf numFmtId="0" fontId="3" fillId="0" borderId="0" xfId="0" applyFont="1" applyProtection="1"/>
    <xf numFmtId="0" fontId="6" fillId="0" borderId="0" xfId="0" applyFont="1" applyAlignment="1" applyProtection="1">
      <alignment horizontal="left" vertical="center"/>
    </xf>
    <xf numFmtId="0" fontId="6" fillId="0" borderId="0" xfId="0" applyFont="1" applyAlignment="1" applyProtection="1"/>
    <xf numFmtId="0" fontId="7" fillId="0" borderId="0" xfId="0" applyFont="1" applyProtection="1"/>
    <xf numFmtId="0" fontId="7" fillId="0" borderId="0" xfId="0" applyFont="1" applyAlignment="1" applyProtection="1">
      <alignment horizontal="left" vertical="center"/>
    </xf>
    <xf numFmtId="0" fontId="7" fillId="0" borderId="0" xfId="0" applyFont="1" applyAlignment="1" applyProtection="1">
      <alignment horizontal="left" wrapText="1"/>
    </xf>
    <xf numFmtId="0" fontId="10" fillId="0" borderId="0" xfId="0" applyFont="1" applyBorder="1" applyAlignment="1" applyProtection="1">
      <alignment horizontal="right"/>
    </xf>
    <xf numFmtId="165" fontId="0" fillId="2" borderId="10" xfId="0" applyNumberFormat="1" applyFill="1" applyBorder="1" applyProtection="1">
      <protection locked="0"/>
    </xf>
    <xf numFmtId="0" fontId="19" fillId="0" borderId="0" xfId="0" applyFont="1" applyAlignment="1" applyProtection="1">
      <alignment horizontal="center"/>
    </xf>
    <xf numFmtId="0" fontId="4" fillId="0" borderId="0" xfId="0" applyFont="1" applyAlignment="1" applyProtection="1">
      <alignment horizontal="left"/>
    </xf>
    <xf numFmtId="0" fontId="5" fillId="0" borderId="0" xfId="0" applyFont="1" applyAlignment="1" applyProtection="1">
      <alignment horizontal="left"/>
    </xf>
    <xf numFmtId="0" fontId="0" fillId="0" borderId="0" xfId="0" applyAlignment="1" applyProtection="1">
      <alignment vertical="center"/>
    </xf>
    <xf numFmtId="0" fontId="6" fillId="0" borderId="0" xfId="0" applyFont="1" applyFill="1" applyBorder="1" applyProtection="1"/>
    <xf numFmtId="0" fontId="0" fillId="0" borderId="0" xfId="0" applyFill="1" applyBorder="1" applyProtection="1"/>
    <xf numFmtId="0" fontId="0" fillId="0" borderId="0" xfId="0" applyFill="1" applyProtection="1"/>
    <xf numFmtId="0" fontId="16" fillId="0" borderId="0" xfId="0" applyFont="1" applyAlignment="1" applyProtection="1">
      <alignment vertical="center"/>
    </xf>
    <xf numFmtId="0" fontId="9" fillId="0" borderId="11" xfId="0" applyFont="1" applyBorder="1" applyAlignment="1" applyProtection="1">
      <alignment horizontal="center"/>
    </xf>
    <xf numFmtId="0" fontId="9" fillId="0" borderId="12" xfId="0" applyFont="1" applyBorder="1" applyAlignment="1" applyProtection="1">
      <alignment horizontal="center"/>
    </xf>
    <xf numFmtId="0" fontId="6" fillId="0" borderId="0" xfId="0" applyFont="1" applyProtection="1"/>
    <xf numFmtId="0" fontId="15" fillId="0" borderId="13" xfId="0" applyFont="1" applyFill="1" applyBorder="1" applyAlignment="1" applyProtection="1"/>
    <xf numFmtId="0" fontId="15" fillId="0" borderId="13" xfId="0" applyFont="1" applyBorder="1" applyAlignment="1" applyProtection="1"/>
    <xf numFmtId="0" fontId="15" fillId="0" borderId="0" xfId="0" applyFont="1" applyBorder="1" applyAlignment="1" applyProtection="1">
      <alignment horizontal="center"/>
    </xf>
    <xf numFmtId="39" fontId="11" fillId="0" borderId="0" xfId="1" applyNumberFormat="1" applyFont="1" applyBorder="1" applyProtection="1"/>
    <xf numFmtId="0" fontId="15" fillId="0" borderId="0" xfId="0" applyFont="1" applyFill="1" applyBorder="1" applyAlignment="1" applyProtection="1">
      <alignment wrapText="1"/>
    </xf>
    <xf numFmtId="0" fontId="6" fillId="0" borderId="0" xfId="0" applyFont="1" applyFill="1" applyBorder="1" applyAlignment="1" applyProtection="1"/>
    <xf numFmtId="0" fontId="0" fillId="0" borderId="0" xfId="0" applyBorder="1" applyAlignment="1" applyProtection="1"/>
    <xf numFmtId="4" fontId="11" fillId="0" borderId="0" xfId="0" applyNumberFormat="1" applyFont="1" applyFill="1" applyBorder="1" applyProtection="1"/>
    <xf numFmtId="0" fontId="0" fillId="0" borderId="0" xfId="0" applyAlignment="1" applyProtection="1"/>
    <xf numFmtId="0" fontId="12" fillId="0" borderId="0" xfId="0" applyFont="1" applyBorder="1" applyAlignment="1" applyProtection="1">
      <alignment horizontal="center"/>
    </xf>
    <xf numFmtId="0" fontId="6" fillId="0" borderId="14" xfId="0" applyFont="1" applyFill="1" applyBorder="1" applyAlignment="1" applyProtection="1"/>
    <xf numFmtId="0" fontId="0" fillId="0" borderId="14" xfId="0" applyBorder="1" applyAlignment="1" applyProtection="1"/>
    <xf numFmtId="4" fontId="6" fillId="0" borderId="15" xfId="0" applyNumberFormat="1" applyFont="1" applyBorder="1" applyProtection="1"/>
    <xf numFmtId="0" fontId="13" fillId="0" borderId="0" xfId="0" applyFont="1" applyFill="1" applyAlignment="1" applyProtection="1">
      <alignment horizontal="center" vertical="center" wrapText="1"/>
    </xf>
    <xf numFmtId="0" fontId="13" fillId="0" borderId="0" xfId="0" applyFont="1" applyFill="1" applyAlignment="1" applyProtection="1">
      <alignment vertical="center" wrapText="1"/>
    </xf>
    <xf numFmtId="0" fontId="12" fillId="0" borderId="0" xfId="0" applyFont="1" applyFill="1" applyBorder="1" applyAlignment="1" applyProtection="1"/>
    <xf numFmtId="0" fontId="18" fillId="0" borderId="0" xfId="0" applyFont="1" applyAlignment="1" applyProtection="1">
      <alignment horizontal="center"/>
    </xf>
    <xf numFmtId="0" fontId="9" fillId="0" borderId="0" xfId="0" applyFont="1" applyBorder="1" applyAlignment="1" applyProtection="1">
      <alignment horizontal="right"/>
    </xf>
    <xf numFmtId="0" fontId="7" fillId="0" borderId="0" xfId="0" applyFont="1" applyAlignment="1" applyProtection="1"/>
    <xf numFmtId="0" fontId="7" fillId="0" borderId="0" xfId="0" applyFont="1" applyAlignment="1" applyProtection="1">
      <alignment wrapText="1"/>
    </xf>
    <xf numFmtId="0" fontId="18" fillId="0" borderId="0" xfId="0" applyFont="1" applyAlignment="1" applyProtection="1">
      <alignment wrapText="1"/>
    </xf>
    <xf numFmtId="0" fontId="6" fillId="0" borderId="0" xfId="0" applyFont="1" applyFill="1" applyProtection="1"/>
    <xf numFmtId="0" fontId="16" fillId="2" borderId="16" xfId="0" applyFont="1" applyFill="1" applyBorder="1" applyAlignment="1" applyProtection="1">
      <alignment horizontal="center"/>
      <protection locked="0"/>
    </xf>
    <xf numFmtId="0" fontId="16" fillId="2" borderId="17" xfId="0" applyFont="1" applyFill="1" applyBorder="1" applyAlignment="1" applyProtection="1">
      <alignment horizontal="center"/>
      <protection locked="0"/>
    </xf>
    <xf numFmtId="0" fontId="0" fillId="0" borderId="5" xfId="0" applyFill="1" applyBorder="1" applyAlignment="1" applyProtection="1"/>
    <xf numFmtId="0" fontId="6" fillId="0" borderId="7" xfId="0" applyFont="1" applyBorder="1" applyAlignment="1" applyProtection="1">
      <alignment horizontal="center"/>
    </xf>
    <xf numFmtId="0" fontId="0" fillId="0" borderId="0" xfId="0" applyAlignment="1" applyProtection="1">
      <alignment horizontal="right"/>
    </xf>
    <xf numFmtId="44" fontId="6" fillId="0" borderId="0" xfId="1" applyFont="1" applyBorder="1" applyProtection="1"/>
    <xf numFmtId="0" fontId="13" fillId="0" borderId="0" xfId="0" applyFont="1" applyAlignment="1" applyProtection="1">
      <alignment horizontal="left"/>
    </xf>
    <xf numFmtId="0" fontId="6" fillId="0" borderId="0" xfId="0" applyFont="1" applyBorder="1" applyProtection="1"/>
    <xf numFmtId="0" fontId="0" fillId="2" borderId="3" xfId="0" applyFill="1" applyBorder="1" applyProtection="1">
      <protection locked="0"/>
    </xf>
    <xf numFmtId="0" fontId="0" fillId="2" borderId="4" xfId="0" applyFill="1" applyBorder="1" applyProtection="1">
      <protection locked="0"/>
    </xf>
    <xf numFmtId="0" fontId="0" fillId="2" borderId="10" xfId="0" applyFill="1" applyBorder="1" applyProtection="1">
      <protection locked="0"/>
    </xf>
    <xf numFmtId="0" fontId="3" fillId="0" borderId="0" xfId="0" applyFont="1" applyAlignment="1" applyProtection="1">
      <alignment horizontal="right"/>
    </xf>
    <xf numFmtId="0" fontId="12" fillId="0" borderId="18" xfId="0" applyFont="1" applyFill="1" applyBorder="1" applyAlignment="1" applyProtection="1"/>
    <xf numFmtId="0" fontId="10" fillId="3" borderId="0" xfId="0" applyFont="1" applyFill="1" applyAlignment="1" applyProtection="1">
      <alignment horizontal="right" wrapText="1"/>
    </xf>
    <xf numFmtId="44" fontId="16" fillId="0" borderId="0" xfId="1" applyFont="1" applyBorder="1" applyProtection="1"/>
    <xf numFmtId="0" fontId="16" fillId="3" borderId="0" xfId="0" applyFont="1" applyFill="1" applyProtection="1"/>
    <xf numFmtId="0" fontId="6" fillId="3" borderId="0" xfId="0" applyFont="1" applyFill="1" applyProtection="1"/>
    <xf numFmtId="4" fontId="16" fillId="3" borderId="0" xfId="0" applyNumberFormat="1" applyFont="1" applyFill="1" applyAlignment="1" applyProtection="1">
      <alignment horizontal="right"/>
    </xf>
    <xf numFmtId="44" fontId="16" fillId="3" borderId="0" xfId="1" applyFont="1" applyFill="1" applyBorder="1" applyProtection="1"/>
    <xf numFmtId="0" fontId="31" fillId="0" borderId="0" xfId="0" applyFont="1" applyProtection="1"/>
    <xf numFmtId="44" fontId="10" fillId="0" borderId="0" xfId="1" applyFont="1" applyFill="1" applyBorder="1" applyProtection="1"/>
    <xf numFmtId="0" fontId="10" fillId="0" borderId="0" xfId="0" applyFont="1" applyBorder="1" applyProtection="1"/>
    <xf numFmtId="0" fontId="32" fillId="0" borderId="0" xfId="0" applyFont="1" applyProtection="1"/>
    <xf numFmtId="0" fontId="32" fillId="0" borderId="0" xfId="0" applyFont="1" applyAlignment="1" applyProtection="1">
      <alignment horizontal="right"/>
    </xf>
    <xf numFmtId="0" fontId="6" fillId="0" borderId="19" xfId="0" applyFont="1" applyFill="1" applyBorder="1" applyAlignment="1" applyProtection="1">
      <alignment horizontal="center"/>
    </xf>
    <xf numFmtId="0" fontId="10" fillId="4" borderId="7" xfId="0" applyFont="1" applyFill="1" applyBorder="1" applyAlignment="1" applyProtection="1">
      <alignment horizontal="center"/>
    </xf>
    <xf numFmtId="0" fontId="10" fillId="4" borderId="0" xfId="0" applyFont="1" applyFill="1" applyAlignment="1" applyProtection="1">
      <alignment horizontal="center"/>
    </xf>
    <xf numFmtId="4" fontId="11" fillId="0" borderId="20" xfId="0" applyNumberFormat="1" applyFont="1" applyBorder="1" applyProtection="1"/>
    <xf numFmtId="0" fontId="9" fillId="0" borderId="1" xfId="0" applyFont="1" applyFill="1" applyBorder="1" applyAlignment="1" applyProtection="1">
      <alignment horizontal="center" wrapText="1"/>
    </xf>
    <xf numFmtId="0" fontId="9" fillId="0" borderId="0" xfId="0" applyFont="1" applyBorder="1" applyAlignment="1" applyProtection="1">
      <alignment horizontal="right" vertical="center"/>
    </xf>
    <xf numFmtId="0" fontId="6" fillId="0" borderId="0" xfId="0" applyFont="1" applyBorder="1" applyAlignment="1" applyProtection="1">
      <alignment horizontal="right" vertical="center"/>
    </xf>
    <xf numFmtId="39" fontId="11" fillId="5" borderId="21" xfId="1" applyNumberFormat="1" applyFont="1" applyFill="1" applyBorder="1" applyAlignment="1" applyProtection="1">
      <alignment horizontal="center"/>
    </xf>
    <xf numFmtId="39" fontId="11" fillId="5" borderId="22" xfId="1" applyNumberFormat="1" applyFont="1" applyFill="1" applyBorder="1" applyAlignment="1" applyProtection="1">
      <alignment horizontal="center"/>
    </xf>
    <xf numFmtId="37" fontId="11" fillId="5" borderId="21" xfId="1" applyNumberFormat="1" applyFont="1" applyFill="1" applyBorder="1" applyAlignment="1" applyProtection="1">
      <alignment horizontal="center"/>
    </xf>
    <xf numFmtId="37" fontId="11" fillId="5" borderId="23" xfId="1" applyNumberFormat="1" applyFont="1" applyFill="1" applyBorder="1" applyAlignment="1" applyProtection="1">
      <alignment horizontal="center"/>
    </xf>
    <xf numFmtId="37" fontId="11" fillId="5" borderId="24" xfId="1" applyNumberFormat="1" applyFont="1" applyFill="1" applyBorder="1" applyAlignment="1" applyProtection="1">
      <alignment horizontal="center"/>
    </xf>
    <xf numFmtId="37" fontId="11" fillId="5" borderId="25" xfId="1" applyNumberFormat="1" applyFont="1" applyFill="1" applyBorder="1" applyAlignment="1" applyProtection="1">
      <alignment horizontal="center"/>
    </xf>
    <xf numFmtId="37" fontId="11" fillId="5" borderId="26" xfId="1" applyNumberFormat="1" applyFont="1" applyFill="1" applyBorder="1" applyAlignment="1" applyProtection="1">
      <alignment horizontal="center"/>
    </xf>
    <xf numFmtId="37" fontId="11" fillId="5" borderId="22" xfId="1" applyNumberFormat="1" applyFont="1" applyFill="1" applyBorder="1" applyAlignment="1" applyProtection="1">
      <alignment horizontal="center"/>
    </xf>
    <xf numFmtId="0" fontId="6" fillId="0" borderId="19" xfId="0" applyFont="1" applyFill="1" applyBorder="1" applyAlignment="1" applyProtection="1">
      <alignment horizontal="left"/>
    </xf>
    <xf numFmtId="164" fontId="0" fillId="0" borderId="0" xfId="0" applyNumberFormat="1" applyFill="1" applyBorder="1" applyAlignment="1" applyProtection="1">
      <alignment wrapText="1"/>
    </xf>
    <xf numFmtId="165" fontId="1" fillId="2" borderId="3" xfId="0" applyNumberFormat="1" applyFont="1" applyFill="1" applyBorder="1" applyProtection="1">
      <protection locked="0"/>
    </xf>
    <xf numFmtId="4" fontId="1" fillId="2" borderId="3" xfId="0" applyNumberFormat="1" applyFont="1" applyFill="1" applyBorder="1" applyAlignment="1" applyProtection="1">
      <alignment horizontal="center"/>
      <protection locked="0"/>
    </xf>
    <xf numFmtId="4" fontId="1" fillId="0" borderId="3" xfId="0" applyNumberFormat="1" applyFont="1" applyFill="1" applyBorder="1" applyAlignment="1" applyProtection="1">
      <alignment horizontal="right"/>
    </xf>
    <xf numFmtId="2" fontId="1" fillId="6" borderId="3" xfId="0" applyNumberFormat="1" applyFont="1" applyFill="1" applyBorder="1" applyProtection="1"/>
    <xf numFmtId="0" fontId="1" fillId="2" borderId="3" xfId="0" applyFont="1" applyFill="1" applyBorder="1" applyAlignment="1" applyProtection="1">
      <alignment horizontal="center"/>
      <protection locked="0"/>
    </xf>
    <xf numFmtId="4" fontId="1" fillId="2" borderId="4"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165" fontId="1" fillId="0" borderId="3" xfId="0" applyNumberFormat="1" applyFont="1" applyFill="1" applyBorder="1" applyProtection="1"/>
    <xf numFmtId="4" fontId="1" fillId="0" borderId="4" xfId="0" applyNumberFormat="1" applyFont="1" applyFill="1" applyBorder="1" applyAlignment="1" applyProtection="1">
      <alignment horizontal="center"/>
    </xf>
    <xf numFmtId="4" fontId="1" fillId="0" borderId="3" xfId="0" applyNumberFormat="1" applyFont="1" applyFill="1" applyBorder="1" applyAlignment="1" applyProtection="1">
      <alignment horizontal="center"/>
    </xf>
    <xf numFmtId="0" fontId="1" fillId="0" borderId="4" xfId="0" applyFont="1" applyFill="1" applyBorder="1" applyAlignment="1" applyProtection="1">
      <alignment horizontal="center"/>
    </xf>
    <xf numFmtId="165" fontId="1" fillId="0" borderId="4" xfId="0" applyNumberFormat="1" applyFont="1" applyFill="1" applyBorder="1" applyProtection="1"/>
    <xf numFmtId="0" fontId="33" fillId="0" borderId="27" xfId="0" applyFont="1" applyBorder="1" applyProtection="1"/>
    <xf numFmtId="0" fontId="33" fillId="0" borderId="28" xfId="0" applyFont="1" applyBorder="1" applyProtection="1"/>
    <xf numFmtId="0" fontId="34" fillId="0" borderId="28" xfId="0" applyFont="1" applyBorder="1" applyAlignment="1" applyProtection="1"/>
    <xf numFmtId="4" fontId="33" fillId="0" borderId="28" xfId="0" applyNumberFormat="1" applyFont="1" applyBorder="1" applyProtection="1"/>
    <xf numFmtId="2" fontId="33" fillId="0" borderId="28" xfId="1" applyNumberFormat="1" applyFont="1" applyBorder="1" applyProtection="1"/>
    <xf numFmtId="2" fontId="33" fillId="0" borderId="29" xfId="1" applyNumberFormat="1" applyFont="1" applyBorder="1" applyAlignment="1" applyProtection="1">
      <alignment horizontal="right"/>
    </xf>
    <xf numFmtId="2" fontId="33" fillId="0" borderId="10" xfId="1" applyNumberFormat="1" applyFont="1" applyBorder="1" applyProtection="1"/>
    <xf numFmtId="2" fontId="33" fillId="6" borderId="10" xfId="0" applyNumberFormat="1" applyFont="1" applyFill="1" applyBorder="1" applyProtection="1"/>
    <xf numFmtId="4" fontId="34" fillId="0" borderId="1" xfId="0" applyNumberFormat="1" applyFont="1" applyBorder="1" applyProtection="1"/>
    <xf numFmtId="2" fontId="7" fillId="0" borderId="30" xfId="0" applyNumberFormat="1" applyFont="1" applyFill="1" applyBorder="1" applyProtection="1"/>
    <xf numFmtId="0" fontId="7" fillId="0" borderId="31" xfId="0" applyFont="1" applyFill="1" applyBorder="1" applyAlignment="1" applyProtection="1"/>
    <xf numFmtId="0" fontId="7" fillId="0" borderId="32" xfId="0" applyFont="1" applyFill="1" applyBorder="1" applyAlignment="1" applyProtection="1"/>
    <xf numFmtId="0" fontId="7" fillId="0" borderId="33" xfId="0" applyFont="1" applyFill="1" applyBorder="1" applyAlignment="1" applyProtection="1"/>
    <xf numFmtId="4" fontId="7" fillId="0" borderId="34" xfId="0" applyNumberFormat="1" applyFont="1" applyFill="1" applyBorder="1" applyProtection="1"/>
    <xf numFmtId="0" fontId="6" fillId="0" borderId="16" xfId="0" applyFont="1" applyBorder="1" applyAlignment="1" applyProtection="1"/>
    <xf numFmtId="0" fontId="6" fillId="0" borderId="35" xfId="0" applyFont="1" applyBorder="1" applyAlignment="1" applyProtection="1"/>
    <xf numFmtId="0" fontId="6" fillId="0" borderId="36" xfId="0" applyFont="1" applyBorder="1" applyAlignment="1" applyProtection="1"/>
    <xf numFmtId="4" fontId="6" fillId="6" borderId="15" xfId="0" applyNumberFormat="1" applyFont="1" applyFill="1" applyBorder="1" applyProtection="1"/>
    <xf numFmtId="0" fontId="0" fillId="0" borderId="1" xfId="0" applyBorder="1" applyAlignment="1" applyProtection="1">
      <alignment horizontal="center"/>
    </xf>
    <xf numFmtId="0" fontId="9" fillId="0" borderId="1" xfId="0" applyFont="1" applyFill="1" applyBorder="1" applyAlignment="1" applyProtection="1">
      <alignment wrapText="1"/>
    </xf>
    <xf numFmtId="0" fontId="16" fillId="0" borderId="0" xfId="0" applyFont="1" applyFill="1" applyAlignment="1" applyProtection="1"/>
    <xf numFmtId="4" fontId="16" fillId="0" borderId="0" xfId="0" applyNumberFormat="1" applyFont="1" applyFill="1" applyProtection="1"/>
    <xf numFmtId="165" fontId="36" fillId="2" borderId="3" xfId="0" applyNumberFormat="1" applyFont="1" applyFill="1" applyBorder="1" applyProtection="1">
      <protection locked="0"/>
    </xf>
    <xf numFmtId="4" fontId="36" fillId="2" borderId="3" xfId="0" applyNumberFormat="1" applyFont="1" applyFill="1" applyBorder="1" applyProtection="1">
      <protection locked="0"/>
    </xf>
    <xf numFmtId="4" fontId="36" fillId="0" borderId="3" xfId="0" applyNumberFormat="1" applyFont="1" applyBorder="1" applyProtection="1"/>
    <xf numFmtId="4" fontId="36" fillId="0" borderId="3" xfId="0" applyNumberFormat="1" applyFont="1" applyFill="1" applyBorder="1" applyProtection="1"/>
    <xf numFmtId="4" fontId="36" fillId="0" borderId="37" xfId="0" applyNumberFormat="1" applyFont="1" applyFill="1" applyBorder="1" applyProtection="1"/>
    <xf numFmtId="0" fontId="35" fillId="0" borderId="5" xfId="0" applyFont="1" applyBorder="1" applyProtection="1"/>
    <xf numFmtId="0" fontId="36" fillId="0" borderId="0" xfId="0" applyFont="1" applyFill="1" applyBorder="1" applyProtection="1"/>
    <xf numFmtId="0" fontId="36" fillId="0" borderId="0" xfId="0" applyFont="1" applyProtection="1"/>
    <xf numFmtId="165" fontId="36" fillId="2" borderId="4" xfId="0" quotePrefix="1" applyNumberFormat="1" applyFont="1" applyFill="1" applyBorder="1" applyProtection="1">
      <protection locked="0"/>
    </xf>
    <xf numFmtId="4" fontId="36" fillId="2" borderId="4" xfId="0" quotePrefix="1" applyNumberFormat="1" applyFont="1" applyFill="1" applyBorder="1" applyProtection="1">
      <protection locked="0"/>
    </xf>
    <xf numFmtId="4" fontId="36" fillId="2" borderId="4" xfId="0" applyNumberFormat="1" applyFont="1" applyFill="1" applyBorder="1" applyProtection="1">
      <protection locked="0"/>
    </xf>
    <xf numFmtId="165" fontId="36" fillId="0" borderId="0" xfId="0" applyNumberFormat="1" applyFont="1" applyFill="1" applyBorder="1" applyProtection="1"/>
    <xf numFmtId="4" fontId="36" fillId="0" borderId="0" xfId="0" applyNumberFormat="1" applyFont="1" applyFill="1" applyBorder="1" applyProtection="1"/>
    <xf numFmtId="0" fontId="33" fillId="0" borderId="12" xfId="0" applyFont="1" applyBorder="1" applyAlignment="1" applyProtection="1">
      <alignment horizontal="right"/>
    </xf>
    <xf numFmtId="44" fontId="33" fillId="0" borderId="32" xfId="1" applyFont="1" applyFill="1" applyBorder="1" applyProtection="1"/>
    <xf numFmtId="0" fontId="34" fillId="0" borderId="0" xfId="0" applyFont="1" applyProtection="1"/>
    <xf numFmtId="0" fontId="34" fillId="0" borderId="14" xfId="0" applyFont="1" applyBorder="1" applyProtection="1"/>
    <xf numFmtId="0" fontId="34" fillId="0" borderId="0" xfId="0" applyFont="1" applyBorder="1" applyProtection="1"/>
    <xf numFmtId="0" fontId="21" fillId="0" borderId="0" xfId="0" applyFont="1" applyProtection="1"/>
    <xf numFmtId="165" fontId="21" fillId="0" borderId="4" xfId="0" applyNumberFormat="1" applyFont="1" applyFill="1" applyBorder="1" applyProtection="1"/>
    <xf numFmtId="4" fontId="21" fillId="0" borderId="4" xfId="0" applyNumberFormat="1" applyFont="1" applyFill="1" applyBorder="1" applyProtection="1"/>
    <xf numFmtId="4" fontId="21" fillId="0" borderId="38" xfId="0" applyNumberFormat="1" applyFont="1" applyBorder="1" applyProtection="1"/>
    <xf numFmtId="0" fontId="37" fillId="0" borderId="5" xfId="0" applyFont="1" applyBorder="1" applyProtection="1"/>
    <xf numFmtId="0" fontId="21" fillId="0" borderId="0" xfId="0" applyFont="1" applyFill="1" applyBorder="1" applyProtection="1"/>
    <xf numFmtId="0" fontId="21" fillId="3" borderId="0" xfId="0" applyFont="1" applyFill="1" applyAlignment="1" applyProtection="1">
      <alignment horizontal="center"/>
    </xf>
    <xf numFmtId="4" fontId="21" fillId="0" borderId="0" xfId="0" applyNumberFormat="1" applyFont="1" applyProtection="1"/>
    <xf numFmtId="4" fontId="21" fillId="0" borderId="0" xfId="0" applyNumberFormat="1" applyFont="1" applyAlignment="1" applyProtection="1">
      <alignment horizontal="right"/>
    </xf>
    <xf numFmtId="44" fontId="21" fillId="0" borderId="18" xfId="1" applyFont="1" applyBorder="1" applyProtection="1"/>
    <xf numFmtId="4" fontId="21" fillId="3" borderId="0" xfId="0" applyNumberFormat="1" applyFont="1" applyFill="1" applyAlignment="1" applyProtection="1">
      <alignment horizontal="center"/>
    </xf>
    <xf numFmtId="0" fontId="16" fillId="0" borderId="0" xfId="0" applyFont="1" applyAlignment="1" applyProtection="1">
      <alignment horizontal="center"/>
    </xf>
    <xf numFmtId="4" fontId="1" fillId="2" borderId="3" xfId="0" applyNumberFormat="1" applyFont="1" applyFill="1" applyBorder="1" applyProtection="1">
      <protection locked="0"/>
    </xf>
    <xf numFmtId="4" fontId="1" fillId="0" borderId="3" xfId="0" applyNumberFormat="1" applyFont="1" applyBorder="1" applyProtection="1"/>
    <xf numFmtId="4" fontId="1" fillId="0" borderId="37" xfId="0" applyNumberFormat="1" applyFont="1" applyFill="1" applyBorder="1" applyProtection="1"/>
    <xf numFmtId="0" fontId="1" fillId="0" borderId="0" xfId="0" applyFont="1" applyFill="1" applyBorder="1" applyProtection="1"/>
    <xf numFmtId="0" fontId="1" fillId="0" borderId="0" xfId="0" applyFont="1" applyProtection="1"/>
    <xf numFmtId="165" fontId="1" fillId="2" borderId="4" xfId="0" quotePrefix="1" applyNumberFormat="1" applyFont="1" applyFill="1" applyBorder="1" applyProtection="1">
      <protection locked="0"/>
    </xf>
    <xf numFmtId="4" fontId="1" fillId="2" borderId="4" xfId="0" quotePrefix="1" applyNumberFormat="1" applyFont="1" applyFill="1" applyBorder="1" applyProtection="1">
      <protection locked="0"/>
    </xf>
    <xf numFmtId="4" fontId="1" fillId="2" borderId="4" xfId="0" applyNumberFormat="1" applyFont="1" applyFill="1" applyBorder="1" applyProtection="1">
      <protection locked="0"/>
    </xf>
    <xf numFmtId="165" fontId="1" fillId="0" borderId="0" xfId="0" applyNumberFormat="1" applyFont="1" applyFill="1" applyBorder="1" applyProtection="1"/>
    <xf numFmtId="4" fontId="1" fillId="0" borderId="0" xfId="0" applyNumberFormat="1" applyFont="1" applyFill="1" applyBorder="1" applyProtection="1"/>
    <xf numFmtId="0" fontId="1" fillId="0" borderId="14" xfId="0" applyFont="1" applyBorder="1" applyProtection="1"/>
    <xf numFmtId="0" fontId="1" fillId="0" borderId="0" xfId="0" applyFont="1" applyBorder="1" applyProtection="1"/>
    <xf numFmtId="4" fontId="11" fillId="2" borderId="39" xfId="0" applyNumberFormat="1" applyFont="1" applyFill="1" applyBorder="1" applyAlignment="1" applyProtection="1">
      <protection locked="0"/>
    </xf>
    <xf numFmtId="4" fontId="16" fillId="0" borderId="0" xfId="0" applyNumberFormat="1" applyFont="1" applyFill="1" applyBorder="1" applyAlignment="1" applyProtection="1">
      <alignment horizontal="right"/>
    </xf>
    <xf numFmtId="0" fontId="21" fillId="0" borderId="0" xfId="0" applyFont="1" applyAlignment="1" applyProtection="1">
      <alignment horizontal="center"/>
    </xf>
    <xf numFmtId="166" fontId="0" fillId="0" borderId="18" xfId="0" applyNumberFormat="1" applyBorder="1" applyProtection="1"/>
    <xf numFmtId="0" fontId="40" fillId="0" borderId="0" xfId="0" applyFont="1" applyBorder="1" applyAlignment="1" applyProtection="1">
      <alignment horizontal="right"/>
    </xf>
    <xf numFmtId="167" fontId="1" fillId="2" borderId="3" xfId="0" applyNumberFormat="1" applyFont="1" applyFill="1" applyBorder="1" applyProtection="1">
      <protection locked="0"/>
    </xf>
    <xf numFmtId="0" fontId="41" fillId="0" borderId="0" xfId="2" applyAlignment="1" applyProtection="1">
      <alignment horizontal="left" vertical="center"/>
    </xf>
    <xf numFmtId="0" fontId="6" fillId="0" borderId="0" xfId="0" applyFont="1" applyAlignment="1" applyProtection="1">
      <alignment horizontal="right" vertical="center"/>
    </xf>
    <xf numFmtId="0" fontId="6" fillId="0" borderId="0" xfId="0" applyFont="1" applyFill="1" applyBorder="1" applyAlignment="1" applyProtection="1"/>
    <xf numFmtId="0" fontId="0" fillId="0" borderId="0" xfId="0" applyFill="1" applyBorder="1" applyAlignment="1" applyProtection="1"/>
    <xf numFmtId="0" fontId="0" fillId="0" borderId="0" xfId="0" applyBorder="1" applyAlignment="1" applyProtection="1"/>
    <xf numFmtId="0" fontId="17" fillId="0" borderId="0" xfId="0" applyFont="1" applyAlignment="1" applyProtection="1">
      <alignment horizontal="center"/>
    </xf>
    <xf numFmtId="0" fontId="9" fillId="7" borderId="0" xfId="0" applyFont="1" applyFill="1" applyAlignment="1" applyProtection="1">
      <alignment horizontal="left" vertical="center"/>
    </xf>
    <xf numFmtId="0" fontId="11" fillId="7" borderId="0" xfId="0" applyFont="1" applyFill="1" applyAlignment="1" applyProtection="1">
      <alignment horizontal="left" vertical="center"/>
    </xf>
    <xf numFmtId="0" fontId="41" fillId="7" borderId="0" xfId="2" applyFill="1" applyAlignment="1" applyProtection="1">
      <alignment horizontal="left" vertical="center"/>
    </xf>
    <xf numFmtId="0" fontId="0" fillId="7" borderId="0" xfId="0" applyFill="1" applyProtection="1"/>
    <xf numFmtId="0" fontId="42" fillId="7" borderId="0" xfId="0" applyFont="1" applyFill="1"/>
    <xf numFmtId="0" fontId="1" fillId="7" borderId="0" xfId="0" applyFont="1" applyFill="1" applyAlignment="1" applyProtection="1">
      <alignment horizontal="left" vertical="center"/>
    </xf>
    <xf numFmtId="0" fontId="10" fillId="8" borderId="0" xfId="0" applyFont="1" applyFill="1" applyAlignment="1" applyProtection="1"/>
    <xf numFmtId="0" fontId="0" fillId="8" borderId="0" xfId="0" applyFill="1" applyProtection="1"/>
    <xf numFmtId="0" fontId="1" fillId="8" borderId="0" xfId="0" applyFont="1" applyFill="1" applyAlignment="1" applyProtection="1">
      <alignment horizontal="right"/>
    </xf>
    <xf numFmtId="165" fontId="1" fillId="2" borderId="38" xfId="0" applyNumberFormat="1" applyFont="1" applyFill="1" applyBorder="1" applyAlignment="1" applyProtection="1">
      <alignment horizontal="center"/>
      <protection locked="0"/>
    </xf>
    <xf numFmtId="165" fontId="1" fillId="2" borderId="40" xfId="0" applyNumberFormat="1" applyFont="1" applyFill="1" applyBorder="1" applyAlignment="1" applyProtection="1">
      <alignment horizontal="center"/>
      <protection locked="0"/>
    </xf>
    <xf numFmtId="165" fontId="1" fillId="2" borderId="41" xfId="0" applyNumberFormat="1" applyFont="1" applyFill="1" applyBorder="1" applyAlignment="1" applyProtection="1">
      <alignment horizontal="center"/>
      <protection locked="0"/>
    </xf>
    <xf numFmtId="0" fontId="7" fillId="2" borderId="42" xfId="0" applyFont="1" applyFill="1" applyBorder="1" applyAlignment="1" applyProtection="1">
      <alignment horizontal="center"/>
      <protection locked="0"/>
    </xf>
    <xf numFmtId="0" fontId="7" fillId="2" borderId="40" xfId="0" applyFont="1" applyFill="1" applyBorder="1" applyAlignment="1" applyProtection="1">
      <alignment horizontal="center"/>
      <protection locked="0"/>
    </xf>
    <xf numFmtId="0" fontId="7" fillId="2" borderId="41" xfId="0" applyFont="1" applyFill="1" applyBorder="1" applyAlignment="1" applyProtection="1">
      <alignment horizontal="center"/>
      <protection locked="0"/>
    </xf>
    <xf numFmtId="0" fontId="1" fillId="2" borderId="43"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1" fillId="2" borderId="43" xfId="0" applyFont="1" applyFill="1" applyBorder="1" applyAlignment="1" applyProtection="1">
      <alignment horizontal="center" wrapText="1"/>
      <protection locked="0"/>
    </xf>
    <xf numFmtId="0" fontId="7" fillId="2" borderId="19" xfId="0" applyFont="1" applyFill="1" applyBorder="1" applyAlignment="1" applyProtection="1">
      <alignment horizontal="center" wrapText="1"/>
      <protection locked="0"/>
    </xf>
    <xf numFmtId="0" fontId="7" fillId="2" borderId="44" xfId="0" applyFont="1" applyFill="1" applyBorder="1" applyAlignment="1" applyProtection="1">
      <alignment horizontal="center" wrapText="1"/>
      <protection locked="0"/>
    </xf>
    <xf numFmtId="0" fontId="0" fillId="0" borderId="45"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46" xfId="0" applyBorder="1" applyAlignment="1" applyProtection="1">
      <alignment horizontal="center" wrapText="1"/>
      <protection locked="0"/>
    </xf>
    <xf numFmtId="0" fontId="15" fillId="0" borderId="0" xfId="0" applyFont="1" applyFill="1" applyBorder="1" applyAlignment="1" applyProtection="1">
      <alignment horizontal="center" wrapText="1"/>
    </xf>
    <xf numFmtId="165" fontId="1" fillId="0" borderId="38" xfId="0" applyNumberFormat="1" applyFont="1" applyFill="1" applyBorder="1" applyAlignment="1" applyProtection="1">
      <alignment horizontal="left"/>
    </xf>
    <xf numFmtId="165" fontId="1" fillId="0" borderId="40" xfId="0" applyNumberFormat="1" applyFont="1" applyFill="1" applyBorder="1" applyAlignment="1" applyProtection="1">
      <alignment horizontal="left"/>
    </xf>
    <xf numFmtId="165" fontId="1" fillId="0" borderId="41" xfId="0" applyNumberFormat="1" applyFont="1" applyFill="1" applyBorder="1" applyAlignment="1" applyProtection="1">
      <alignment horizontal="left"/>
    </xf>
    <xf numFmtId="0" fontId="6" fillId="0" borderId="16" xfId="0" applyFont="1" applyBorder="1" applyAlignment="1" applyProtection="1">
      <alignment horizontal="center"/>
    </xf>
    <xf numFmtId="0" fontId="6" fillId="0" borderId="35" xfId="0" applyFont="1" applyBorder="1" applyAlignment="1" applyProtection="1">
      <alignment horizontal="center"/>
    </xf>
    <xf numFmtId="0" fontId="6" fillId="0" borderId="47" xfId="0" applyFont="1" applyBorder="1" applyAlignment="1" applyProtection="1">
      <alignment horizontal="center"/>
    </xf>
    <xf numFmtId="0" fontId="1" fillId="2" borderId="48" xfId="0" applyFont="1" applyFill="1" applyBorder="1" applyAlignment="1" applyProtection="1">
      <alignment horizontal="center"/>
      <protection locked="0"/>
    </xf>
    <xf numFmtId="0" fontId="7" fillId="2" borderId="49" xfId="0" applyFont="1" applyFill="1" applyBorder="1" applyAlignment="1" applyProtection="1">
      <alignment horizontal="center"/>
      <protection locked="0"/>
    </xf>
    <xf numFmtId="0" fontId="7" fillId="2" borderId="50" xfId="0" applyFont="1" applyFill="1" applyBorder="1" applyAlignment="1" applyProtection="1">
      <alignment horizontal="center"/>
      <protection locked="0"/>
    </xf>
    <xf numFmtId="0" fontId="11" fillId="0" borderId="48" xfId="0" applyFont="1" applyBorder="1" applyAlignment="1" applyProtection="1">
      <alignment horizontal="right"/>
    </xf>
    <xf numFmtId="0" fontId="11" fillId="0" borderId="49" xfId="0" applyFont="1" applyBorder="1" applyAlignment="1" applyProtection="1">
      <alignment horizontal="right"/>
    </xf>
    <xf numFmtId="0" fontId="11" fillId="0" borderId="50" xfId="0" applyFont="1" applyBorder="1" applyAlignment="1" applyProtection="1">
      <alignment horizontal="right"/>
    </xf>
    <xf numFmtId="0" fontId="6" fillId="0" borderId="0" xfId="0" applyFont="1" applyFill="1" applyBorder="1" applyAlignment="1" applyProtection="1"/>
    <xf numFmtId="0" fontId="0" fillId="0" borderId="0" xfId="0" applyFill="1" applyBorder="1" applyAlignment="1" applyProtection="1"/>
    <xf numFmtId="0" fontId="0" fillId="0" borderId="0" xfId="0" applyBorder="1" applyAlignment="1" applyProtection="1"/>
    <xf numFmtId="0" fontId="9" fillId="5" borderId="11" xfId="0" applyFont="1" applyFill="1" applyBorder="1" applyAlignment="1" applyProtection="1">
      <alignment horizontal="center" wrapText="1"/>
    </xf>
    <xf numFmtId="0" fontId="9" fillId="5" borderId="1" xfId="0" applyFont="1" applyFill="1" applyBorder="1" applyAlignment="1" applyProtection="1">
      <alignment horizontal="center" wrapText="1"/>
    </xf>
    <xf numFmtId="0" fontId="13" fillId="0" borderId="0" xfId="0" applyFont="1" applyFill="1" applyAlignment="1" applyProtection="1">
      <alignment horizontal="center" vertical="center" wrapText="1"/>
    </xf>
    <xf numFmtId="0" fontId="11" fillId="0" borderId="51" xfId="0" applyFont="1" applyBorder="1" applyAlignment="1" applyProtection="1">
      <alignment horizontal="right" wrapText="1"/>
    </xf>
    <xf numFmtId="0" fontId="11" fillId="0" borderId="14" xfId="0" applyFont="1" applyBorder="1" applyAlignment="1" applyProtection="1">
      <alignment horizontal="right" wrapText="1"/>
    </xf>
    <xf numFmtId="0" fontId="11" fillId="0" borderId="12" xfId="0" applyFont="1" applyBorder="1" applyAlignment="1" applyProtection="1">
      <alignment horizontal="right" wrapText="1"/>
    </xf>
    <xf numFmtId="0" fontId="28" fillId="0" borderId="16" xfId="0" applyFont="1" applyBorder="1" applyAlignment="1" applyProtection="1">
      <alignment horizontal="right"/>
    </xf>
    <xf numFmtId="0" fontId="28" fillId="0" borderId="35" xfId="0" applyFont="1" applyBorder="1" applyAlignment="1" applyProtection="1">
      <alignment horizontal="right"/>
    </xf>
    <xf numFmtId="0" fontId="28" fillId="0" borderId="36" xfId="0" applyFont="1" applyBorder="1" applyAlignment="1" applyProtection="1">
      <alignment horizontal="right"/>
    </xf>
    <xf numFmtId="0" fontId="3" fillId="0" borderId="0" xfId="0" applyFont="1" applyAlignment="1" applyProtection="1">
      <alignment horizontal="center"/>
    </xf>
    <xf numFmtId="0" fontId="6" fillId="0" borderId="52" xfId="0" applyFont="1" applyBorder="1" applyAlignment="1" applyProtection="1">
      <alignment horizontal="center"/>
    </xf>
    <xf numFmtId="0" fontId="6" fillId="0" borderId="14" xfId="0" applyFont="1" applyBorder="1" applyAlignment="1" applyProtection="1">
      <alignment horizontal="center"/>
    </xf>
    <xf numFmtId="0" fontId="6" fillId="0" borderId="12" xfId="0" applyFont="1" applyBorder="1" applyAlignment="1" applyProtection="1">
      <alignment horizontal="center"/>
    </xf>
    <xf numFmtId="0" fontId="6" fillId="0" borderId="27" xfId="0" applyFont="1" applyBorder="1" applyAlignment="1" applyProtection="1">
      <alignment horizontal="center"/>
    </xf>
    <xf numFmtId="0" fontId="6" fillId="0" borderId="53" xfId="0" applyFont="1" applyBorder="1" applyAlignment="1" applyProtection="1">
      <alignment horizontal="center"/>
    </xf>
    <xf numFmtId="0" fontId="6" fillId="0" borderId="2" xfId="0" applyFont="1" applyBorder="1" applyAlignment="1" applyProtection="1">
      <alignment horizontal="center"/>
    </xf>
    <xf numFmtId="0" fontId="28" fillId="2" borderId="16" xfId="0" quotePrefix="1" applyFont="1" applyFill="1" applyBorder="1" applyAlignment="1" applyProtection="1">
      <alignment horizontal="center"/>
      <protection locked="0"/>
    </xf>
    <xf numFmtId="0" fontId="28" fillId="2" borderId="35" xfId="0" quotePrefix="1" applyFont="1" applyFill="1" applyBorder="1" applyAlignment="1" applyProtection="1">
      <alignment horizontal="center"/>
      <protection locked="0"/>
    </xf>
    <xf numFmtId="0" fontId="28" fillId="2" borderId="47" xfId="0" quotePrefix="1" applyFont="1" applyFill="1" applyBorder="1" applyAlignment="1" applyProtection="1">
      <alignment horizontal="center"/>
      <protection locked="0"/>
    </xf>
    <xf numFmtId="0" fontId="39" fillId="0" borderId="0" xfId="0" applyFont="1" applyAlignment="1" applyProtection="1">
      <alignment horizontal="center"/>
    </xf>
    <xf numFmtId="0" fontId="9" fillId="6" borderId="11" xfId="0" applyFont="1" applyFill="1" applyBorder="1" applyAlignment="1" applyProtection="1">
      <alignment horizontal="center" wrapText="1"/>
    </xf>
    <xf numFmtId="0" fontId="9" fillId="6" borderId="1" xfId="0" applyFont="1" applyFill="1" applyBorder="1" applyAlignment="1" applyProtection="1">
      <alignment horizontal="center" wrapText="1"/>
    </xf>
    <xf numFmtId="0" fontId="28" fillId="2" borderId="16" xfId="0" applyFont="1" applyFill="1" applyBorder="1" applyAlignment="1" applyProtection="1">
      <alignment horizontal="center"/>
      <protection locked="0"/>
    </xf>
    <xf numFmtId="0" fontId="28" fillId="2" borderId="35" xfId="0" applyFont="1" applyFill="1" applyBorder="1" applyAlignment="1" applyProtection="1">
      <alignment horizontal="center"/>
      <protection locked="0"/>
    </xf>
    <xf numFmtId="0" fontId="28" fillId="2" borderId="47" xfId="0" applyFont="1" applyFill="1" applyBorder="1" applyAlignment="1" applyProtection="1">
      <alignment horizontal="center"/>
      <protection locked="0"/>
    </xf>
    <xf numFmtId="0" fontId="28" fillId="2" borderId="16" xfId="0" applyFont="1" applyFill="1" applyBorder="1" applyAlignment="1" applyProtection="1">
      <alignment horizontal="center" vertical="center" wrapText="1"/>
      <protection locked="0"/>
    </xf>
    <xf numFmtId="0" fontId="28" fillId="2" borderId="35" xfId="0" applyFont="1" applyFill="1" applyBorder="1" applyAlignment="1" applyProtection="1">
      <alignment horizontal="center" vertical="center" wrapText="1"/>
      <protection locked="0"/>
    </xf>
    <xf numFmtId="0" fontId="28" fillId="2" borderId="47" xfId="0" applyFont="1" applyFill="1" applyBorder="1" applyAlignment="1" applyProtection="1">
      <alignment horizontal="center" vertical="center" wrapText="1"/>
      <protection locked="0"/>
    </xf>
    <xf numFmtId="0" fontId="6" fillId="0" borderId="0" xfId="0" applyFont="1" applyAlignment="1" applyProtection="1">
      <alignment horizontal="right" vertical="center" wrapText="1"/>
    </xf>
    <xf numFmtId="0" fontId="6" fillId="0" borderId="0" xfId="0" applyFont="1" applyBorder="1" applyAlignment="1" applyProtection="1">
      <alignment horizontal="right" vertical="center" wrapText="1"/>
    </xf>
    <xf numFmtId="0" fontId="6" fillId="0" borderId="0" xfId="0" applyFont="1" applyAlignment="1" applyProtection="1">
      <alignment horizontal="right" vertical="center"/>
    </xf>
    <xf numFmtId="0" fontId="6" fillId="0" borderId="0" xfId="0" applyFont="1" applyBorder="1" applyAlignment="1" applyProtection="1">
      <alignment horizontal="right" vertical="center"/>
    </xf>
    <xf numFmtId="165" fontId="1" fillId="2" borderId="54" xfId="0" applyNumberFormat="1" applyFont="1" applyFill="1" applyBorder="1" applyAlignment="1" applyProtection="1">
      <alignment horizontal="center"/>
      <protection locked="0"/>
    </xf>
    <xf numFmtId="165" fontId="1" fillId="2" borderId="55" xfId="0" applyNumberFormat="1" applyFont="1" applyFill="1" applyBorder="1" applyAlignment="1" applyProtection="1">
      <alignment horizontal="center"/>
      <protection locked="0"/>
    </xf>
    <xf numFmtId="165" fontId="1" fillId="2" borderId="56" xfId="0" applyNumberFormat="1" applyFont="1" applyFill="1" applyBorder="1" applyAlignment="1" applyProtection="1">
      <alignment horizontal="center"/>
      <protection locked="0"/>
    </xf>
    <xf numFmtId="0" fontId="1" fillId="2" borderId="38" xfId="0" applyFont="1" applyFill="1" applyBorder="1" applyAlignment="1" applyProtection="1">
      <alignment horizontal="center"/>
      <protection locked="0"/>
    </xf>
    <xf numFmtId="0" fontId="1" fillId="2" borderId="40" xfId="0" applyFont="1" applyFill="1" applyBorder="1" applyAlignment="1" applyProtection="1">
      <alignment horizontal="center"/>
      <protection locked="0"/>
    </xf>
    <xf numFmtId="0" fontId="1" fillId="2" borderId="41" xfId="0" applyFont="1" applyFill="1" applyBorder="1" applyAlignment="1" applyProtection="1">
      <alignment horizontal="center"/>
      <protection locked="0"/>
    </xf>
    <xf numFmtId="4" fontId="1" fillId="2" borderId="38" xfId="0" applyNumberFormat="1" applyFont="1" applyFill="1" applyBorder="1" applyAlignment="1" applyProtection="1">
      <alignment horizontal="center"/>
      <protection locked="0"/>
    </xf>
    <xf numFmtId="4" fontId="1" fillId="2" borderId="41" xfId="0" applyNumberFormat="1" applyFont="1" applyFill="1" applyBorder="1" applyAlignment="1" applyProtection="1">
      <alignment horizontal="center"/>
      <protection locked="0"/>
    </xf>
    <xf numFmtId="0" fontId="33" fillId="0" borderId="38" xfId="0" applyFont="1" applyBorder="1" applyAlignment="1" applyProtection="1">
      <alignment horizontal="center"/>
    </xf>
    <xf numFmtId="0" fontId="33" fillId="0" borderId="40" xfId="0" applyFont="1" applyBorder="1" applyAlignment="1" applyProtection="1">
      <alignment horizontal="center"/>
    </xf>
    <xf numFmtId="0" fontId="33" fillId="0" borderId="41" xfId="0" applyFont="1" applyBorder="1" applyAlignment="1" applyProtection="1">
      <alignment horizontal="center"/>
    </xf>
    <xf numFmtId="7" fontId="33" fillId="0" borderId="38" xfId="1" applyNumberFormat="1" applyFont="1" applyBorder="1" applyAlignment="1" applyProtection="1">
      <alignment horizontal="center"/>
    </xf>
    <xf numFmtId="7" fontId="33" fillId="0" borderId="41" xfId="1" applyNumberFormat="1" applyFont="1" applyBorder="1" applyAlignment="1" applyProtection="1">
      <alignment horizontal="center"/>
    </xf>
    <xf numFmtId="0" fontId="17" fillId="0" borderId="0" xfId="0" applyFont="1" applyAlignment="1" applyProtection="1">
      <alignment horizontal="center"/>
    </xf>
    <xf numFmtId="0" fontId="6" fillId="3" borderId="0" xfId="0" applyFont="1" applyFill="1" applyBorder="1" applyAlignment="1" applyProtection="1">
      <alignment horizontal="left" wrapText="1"/>
    </xf>
    <xf numFmtId="0" fontId="16" fillId="0" borderId="0" xfId="0" applyFont="1" applyAlignment="1" applyProtection="1">
      <alignment horizontal="right"/>
    </xf>
    <xf numFmtId="0" fontId="21" fillId="0" borderId="0" xfId="0" applyFont="1" applyAlignment="1" applyProtection="1">
      <alignment horizontal="left" wrapText="1"/>
    </xf>
    <xf numFmtId="0" fontId="6" fillId="0" borderId="9" xfId="0" applyFont="1" applyBorder="1" applyAlignment="1" applyProtection="1">
      <alignment horizontal="right" vertical="center"/>
    </xf>
    <xf numFmtId="0" fontId="18" fillId="0" borderId="4" xfId="0" applyFont="1" applyFill="1" applyBorder="1" applyAlignment="1" applyProtection="1">
      <alignment horizontal="center"/>
    </xf>
    <xf numFmtId="0" fontId="18" fillId="0" borderId="38" xfId="0" applyFont="1" applyFill="1" applyBorder="1" applyAlignment="1" applyProtection="1">
      <alignment horizontal="center"/>
    </xf>
    <xf numFmtId="0" fontId="6" fillId="0" borderId="38" xfId="0" applyFont="1" applyFill="1" applyBorder="1" applyAlignment="1" applyProtection="1">
      <alignment horizontal="center"/>
    </xf>
    <xf numFmtId="0" fontId="6" fillId="0" borderId="40" xfId="0" applyFont="1" applyFill="1" applyBorder="1" applyAlignment="1" applyProtection="1">
      <alignment horizontal="center"/>
    </xf>
    <xf numFmtId="165" fontId="10" fillId="4" borderId="0" xfId="0" applyNumberFormat="1" applyFont="1" applyFill="1" applyBorder="1" applyAlignment="1" applyProtection="1">
      <alignment horizontal="center"/>
    </xf>
    <xf numFmtId="0" fontId="6" fillId="0" borderId="5" xfId="0" applyFont="1" applyBorder="1" applyAlignment="1" applyProtection="1">
      <alignment horizontal="right" vertical="center"/>
    </xf>
    <xf numFmtId="0" fontId="37" fillId="0" borderId="5" xfId="0" applyFont="1" applyBorder="1" applyAlignment="1" applyProtection="1">
      <alignment horizontal="left"/>
    </xf>
    <xf numFmtId="0" fontId="37" fillId="0" borderId="0" xfId="0" applyFont="1" applyBorder="1" applyAlignment="1" applyProtection="1">
      <alignment horizontal="left"/>
    </xf>
    <xf numFmtId="0" fontId="10" fillId="0" borderId="16" xfId="0" applyFont="1" applyFill="1" applyBorder="1" applyAlignment="1" applyProtection="1">
      <alignment horizontal="center"/>
    </xf>
    <xf numFmtId="0" fontId="10" fillId="0" borderId="35" xfId="0" applyFont="1" applyFill="1" applyBorder="1" applyAlignment="1" applyProtection="1">
      <alignment horizontal="center"/>
    </xf>
    <xf numFmtId="0" fontId="10" fillId="0" borderId="47" xfId="0" applyFont="1" applyFill="1" applyBorder="1" applyAlignment="1" applyProtection="1">
      <alignment horizontal="center"/>
    </xf>
    <xf numFmtId="0" fontId="10" fillId="0" borderId="16" xfId="0" applyFont="1" applyBorder="1" applyAlignment="1" applyProtection="1">
      <alignment horizontal="center"/>
    </xf>
    <xf numFmtId="0" fontId="10" fillId="0" borderId="47" xfId="0" applyFont="1" applyBorder="1" applyAlignment="1" applyProtection="1">
      <alignment horizontal="center"/>
    </xf>
    <xf numFmtId="0" fontId="1" fillId="2" borderId="57" xfId="0" applyFont="1" applyFill="1" applyBorder="1" applyAlignment="1" applyProtection="1">
      <alignment horizontal="center"/>
      <protection locked="0"/>
    </xf>
    <xf numFmtId="0" fontId="1" fillId="2" borderId="49" xfId="0" applyFont="1" applyFill="1" applyBorder="1" applyAlignment="1" applyProtection="1">
      <alignment horizontal="center"/>
      <protection locked="0"/>
    </xf>
    <xf numFmtId="0" fontId="1" fillId="2" borderId="50" xfId="0" applyFont="1" applyFill="1" applyBorder="1" applyAlignment="1" applyProtection="1">
      <alignment horizontal="center"/>
      <protection locked="0"/>
    </xf>
    <xf numFmtId="4" fontId="1" fillId="2" borderId="57" xfId="0" applyNumberFormat="1" applyFont="1" applyFill="1" applyBorder="1" applyAlignment="1" applyProtection="1">
      <alignment horizontal="center"/>
      <protection locked="0"/>
    </xf>
    <xf numFmtId="4" fontId="1" fillId="2" borderId="50" xfId="0" applyNumberFormat="1" applyFont="1" applyFill="1" applyBorder="1" applyAlignment="1" applyProtection="1">
      <alignment horizontal="center"/>
      <protection locked="0"/>
    </xf>
    <xf numFmtId="0" fontId="6" fillId="2" borderId="58" xfId="0" applyFont="1" applyFill="1" applyBorder="1" applyAlignment="1" applyProtection="1">
      <alignment horizontal="center"/>
      <protection locked="0"/>
    </xf>
    <xf numFmtId="0" fontId="6" fillId="2" borderId="28" xfId="0"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0" fillId="2" borderId="58"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6" fillId="2" borderId="38" xfId="0" applyFont="1" applyFill="1" applyBorder="1" applyAlignment="1" applyProtection="1">
      <alignment horizontal="center"/>
      <protection locked="0"/>
    </xf>
    <xf numFmtId="0" fontId="6" fillId="2" borderId="40" xfId="0" applyFont="1" applyFill="1" applyBorder="1" applyAlignment="1" applyProtection="1">
      <alignment horizontal="center"/>
      <protection locked="0"/>
    </xf>
    <xf numFmtId="0" fontId="6" fillId="2" borderId="41" xfId="0" applyFont="1"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41" xfId="0" applyFill="1" applyBorder="1" applyAlignment="1" applyProtection="1">
      <alignment horizontal="center"/>
      <protection locked="0"/>
    </xf>
    <xf numFmtId="0" fontId="0" fillId="2" borderId="57" xfId="0" applyFill="1" applyBorder="1" applyAlignment="1" applyProtection="1">
      <alignment horizontal="center"/>
      <protection locked="0"/>
    </xf>
    <xf numFmtId="0" fontId="0" fillId="2" borderId="50" xfId="0" applyFill="1" applyBorder="1" applyAlignment="1" applyProtection="1">
      <alignment horizontal="center"/>
      <protection locked="0"/>
    </xf>
    <xf numFmtId="0" fontId="6" fillId="0" borderId="8"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41" fillId="8" borderId="0" xfId="2" applyFill="1" applyAlignment="1" applyProtection="1">
      <alignment horizontal="center" vertical="center"/>
    </xf>
    <xf numFmtId="0" fontId="6" fillId="0" borderId="41" xfId="0" applyFont="1" applyFill="1" applyBorder="1" applyAlignment="1" applyProtection="1">
      <alignment horizontal="center"/>
    </xf>
    <xf numFmtId="0" fontId="18" fillId="0" borderId="40" xfId="0" applyFont="1" applyFill="1" applyBorder="1" applyAlignment="1" applyProtection="1">
      <alignment horizontal="center"/>
    </xf>
    <xf numFmtId="0" fontId="18" fillId="0" borderId="41" xfId="0" applyFont="1" applyFill="1" applyBorder="1" applyAlignment="1" applyProtection="1">
      <alignment horizontal="center"/>
    </xf>
    <xf numFmtId="0" fontId="11" fillId="0" borderId="0" xfId="0" applyFont="1" applyAlignment="1" applyProtection="1">
      <alignment horizontal="left" vertical="center" wrapText="1"/>
    </xf>
    <xf numFmtId="0" fontId="6" fillId="2" borderId="57" xfId="0" applyFont="1" applyFill="1" applyBorder="1" applyAlignment="1" applyProtection="1">
      <alignment horizontal="center"/>
      <protection locked="0"/>
    </xf>
    <xf numFmtId="0" fontId="6" fillId="2" borderId="50" xfId="0" applyFont="1" applyFill="1" applyBorder="1" applyAlignment="1" applyProtection="1">
      <alignment horizontal="center"/>
      <protection locked="0"/>
    </xf>
    <xf numFmtId="0" fontId="6" fillId="2" borderId="49" xfId="0" applyFont="1" applyFill="1"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50240</xdr:rowOff>
    </xdr:from>
    <xdr:to>
      <xdr:col>1</xdr:col>
      <xdr:colOff>590550</xdr:colOff>
      <xdr:row>3</xdr:row>
      <xdr:rowOff>35484</xdr:rowOff>
    </xdr:to>
    <xdr:pic>
      <xdr:nvPicPr>
        <xdr:cNvPr id="1044" name="Picture 9">
          <a:extLst>
            <a:ext uri="{FF2B5EF4-FFF2-40B4-BE49-F238E27FC236}">
              <a16:creationId xmlns:a16="http://schemas.microsoft.com/office/drawing/2014/main" id="{00000000-0008-0000-00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50240"/>
          <a:ext cx="1257300" cy="518644"/>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40696</xdr:rowOff>
    </xdr:from>
    <xdr:to>
      <xdr:col>2</xdr:col>
      <xdr:colOff>511445</xdr:colOff>
      <xdr:row>2</xdr:row>
      <xdr:rowOff>0</xdr:rowOff>
    </xdr:to>
    <xdr:pic>
      <xdr:nvPicPr>
        <xdr:cNvPr id="6171" name="Picture 1">
          <a:extLst>
            <a:ext uri="{FF2B5EF4-FFF2-40B4-BE49-F238E27FC236}">
              <a16:creationId xmlns:a16="http://schemas.microsoft.com/office/drawing/2014/main" id="{00000000-0008-0000-0100-00001B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8100" y="40696"/>
          <a:ext cx="1286780" cy="53080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31750</xdr:rowOff>
    </xdr:from>
    <xdr:to>
      <xdr:col>2</xdr:col>
      <xdr:colOff>510810</xdr:colOff>
      <xdr:row>2</xdr:row>
      <xdr:rowOff>1214</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800" y="31750"/>
          <a:ext cx="1286780" cy="53080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1</xdr:col>
      <xdr:colOff>224425</xdr:colOff>
      <xdr:row>2</xdr:row>
      <xdr:rowOff>4389</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50800"/>
          <a:ext cx="1286780" cy="53080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258715</xdr:colOff>
      <xdr:row>2</xdr:row>
      <xdr:rowOff>110434</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8100" y="38100"/>
          <a:ext cx="1286780" cy="53080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jc-cnm.gc.ca/directive/d10/v238/s659/sv13/e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njc-cnm.gc.ca/directive/d10/v238/s659/sv13/e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jc-cnm.gc.ca/directive/d10/v238/s658/en" TargetMode="External"/><Relationship Id="rId1" Type="http://schemas.openxmlformats.org/officeDocument/2006/relationships/hyperlink" Target="https://www.njc-cnm.gc.ca/directive/d10/v238/s658/en"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njc-cnm.gc.ca/directive/d10/v238/s658/en" TargetMode="External"/><Relationship Id="rId1" Type="http://schemas.openxmlformats.org/officeDocument/2006/relationships/hyperlink" Target="https://www.njc-cnm.gc.ca/directive/d10/v238/s658/en"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5"/>
  <sheetViews>
    <sheetView tabSelected="1" zoomScaleNormal="100" workbookViewId="0">
      <selection activeCell="B25" sqref="B25:E25"/>
    </sheetView>
  </sheetViews>
  <sheetFormatPr defaultColWidth="9.109375" defaultRowHeight="15" x14ac:dyDescent="0.25"/>
  <cols>
    <col min="1" max="3" width="10.33203125" style="6" customWidth="1"/>
    <col min="4" max="4" width="12.6640625" style="6" customWidth="1"/>
    <col min="5" max="5" width="10.109375" style="6" customWidth="1"/>
    <col min="6" max="13" width="8.88671875" style="6" customWidth="1"/>
    <col min="14" max="14" width="9.33203125" style="6" customWidth="1"/>
    <col min="15" max="15" width="2.33203125" style="62" customWidth="1"/>
    <col min="16" max="16384" width="9.109375" style="6"/>
  </cols>
  <sheetData>
    <row r="1" spans="1:15" ht="11.25" customHeight="1" x14ac:dyDescent="0.25">
      <c r="M1" s="276" t="s">
        <v>51</v>
      </c>
      <c r="N1" s="276"/>
    </row>
    <row r="2" spans="1:15" ht="11.25" customHeight="1" x14ac:dyDescent="0.25">
      <c r="M2" s="276"/>
      <c r="N2" s="276"/>
    </row>
    <row r="3" spans="1:15" ht="20.25" customHeight="1" x14ac:dyDescent="0.4">
      <c r="A3" s="54"/>
      <c r="B3" s="54"/>
      <c r="C3" s="54"/>
      <c r="D3" s="8" t="s">
        <v>95</v>
      </c>
      <c r="E3" s="8"/>
      <c r="F3" s="8"/>
      <c r="G3" s="8"/>
      <c r="H3" s="8"/>
      <c r="I3" s="8"/>
      <c r="J3" s="8"/>
      <c r="K3" s="8"/>
      <c r="L3" s="8"/>
      <c r="M3" s="286" t="s">
        <v>109</v>
      </c>
      <c r="N3" s="286"/>
    </row>
    <row r="4" spans="1:15" ht="6" customHeight="1" x14ac:dyDescent="0.6">
      <c r="A4" s="54"/>
      <c r="B4" s="54"/>
      <c r="C4" s="54"/>
      <c r="D4" s="54"/>
      <c r="E4" s="63"/>
      <c r="F4" s="64"/>
      <c r="G4" s="64"/>
      <c r="H4" s="64"/>
      <c r="I4" s="64"/>
      <c r="J4" s="64"/>
      <c r="K4" s="64"/>
      <c r="L4" s="64"/>
      <c r="M4" s="64"/>
      <c r="N4" s="64"/>
    </row>
    <row r="5" spans="1:15" s="57" customFormat="1" ht="12.15" customHeight="1" x14ac:dyDescent="0.25">
      <c r="A5" s="55" t="s">
        <v>24</v>
      </c>
      <c r="B5" s="55"/>
      <c r="C5" s="55"/>
      <c r="D5" s="55"/>
      <c r="E5" s="55"/>
      <c r="F5" s="55"/>
      <c r="G5" s="55"/>
      <c r="H5" s="55"/>
      <c r="I5" s="55"/>
      <c r="J5" s="55"/>
      <c r="K5" s="55"/>
      <c r="L5" s="55"/>
      <c r="M5" s="56"/>
      <c r="N5" s="55"/>
      <c r="O5" s="56"/>
    </row>
    <row r="6" spans="1:15" s="57" customFormat="1" ht="12.75" customHeight="1" x14ac:dyDescent="0.25">
      <c r="A6" s="58" t="s">
        <v>89</v>
      </c>
      <c r="B6" s="58"/>
      <c r="C6" s="58"/>
      <c r="D6" s="58"/>
      <c r="E6" s="58"/>
      <c r="F6" s="58"/>
      <c r="G6" s="58"/>
      <c r="H6" s="58"/>
      <c r="I6" s="58"/>
      <c r="J6" s="58"/>
      <c r="K6" s="58"/>
      <c r="L6" s="58"/>
      <c r="M6" s="58"/>
      <c r="N6" s="58"/>
      <c r="O6" s="56"/>
    </row>
    <row r="7" spans="1:15" s="57" customFormat="1" ht="12.75" customHeight="1" x14ac:dyDescent="0.25">
      <c r="A7" s="58" t="s">
        <v>90</v>
      </c>
      <c r="B7" s="58"/>
      <c r="C7" s="58"/>
      <c r="D7" s="58"/>
      <c r="E7" s="58"/>
      <c r="F7" s="58"/>
      <c r="G7" s="58"/>
      <c r="H7" s="58"/>
      <c r="I7" s="58"/>
      <c r="J7" s="58"/>
      <c r="K7" s="58"/>
      <c r="L7" s="58"/>
      <c r="M7" s="58"/>
      <c r="N7" s="58"/>
      <c r="O7" s="56"/>
    </row>
    <row r="8" spans="1:15" s="57" customFormat="1" ht="12.15" customHeight="1" x14ac:dyDescent="0.25">
      <c r="A8" s="58" t="s">
        <v>84</v>
      </c>
      <c r="B8" s="58"/>
      <c r="C8" s="58"/>
      <c r="D8" s="58"/>
      <c r="E8" s="58"/>
      <c r="F8" s="58"/>
      <c r="G8" s="58"/>
      <c r="H8" s="58"/>
      <c r="I8" s="58"/>
      <c r="J8" s="58"/>
      <c r="K8" s="58"/>
      <c r="L8" s="58"/>
      <c r="M8" s="58"/>
      <c r="N8" s="56"/>
      <c r="O8" s="56"/>
    </row>
    <row r="9" spans="1:15" s="57" customFormat="1" ht="12.75" customHeight="1" x14ac:dyDescent="0.25">
      <c r="A9" s="58" t="s">
        <v>91</v>
      </c>
      <c r="B9" s="58"/>
      <c r="C9" s="59"/>
      <c r="D9" s="59"/>
      <c r="E9" s="59"/>
      <c r="F9" s="59"/>
      <c r="G9" s="59"/>
      <c r="H9" s="59"/>
      <c r="I9" s="59"/>
      <c r="J9" s="59"/>
      <c r="K9" s="59"/>
      <c r="L9" s="59"/>
      <c r="M9" s="59"/>
      <c r="N9" s="59"/>
      <c r="O9" s="56"/>
    </row>
    <row r="10" spans="1:15" s="57" customFormat="1" ht="12.75" customHeight="1" x14ac:dyDescent="0.25">
      <c r="A10" s="58" t="s">
        <v>73</v>
      </c>
      <c r="B10" s="58"/>
      <c r="C10" s="59"/>
      <c r="D10" s="59"/>
      <c r="E10" s="59"/>
      <c r="F10" s="59"/>
      <c r="G10" s="59"/>
      <c r="H10" s="59"/>
      <c r="I10" s="59"/>
      <c r="J10" s="59"/>
      <c r="K10" s="59"/>
      <c r="L10" s="59"/>
      <c r="M10" s="59"/>
      <c r="N10" s="59"/>
      <c r="O10" s="56"/>
    </row>
    <row r="11" spans="1:15" s="57" customFormat="1" ht="12.75" customHeight="1" x14ac:dyDescent="0.25">
      <c r="A11" s="58"/>
      <c r="B11" s="58" t="s">
        <v>78</v>
      </c>
      <c r="C11" s="59"/>
      <c r="D11" s="59"/>
      <c r="E11" s="59"/>
      <c r="F11" s="59"/>
      <c r="G11" s="59"/>
      <c r="H11" s="59"/>
      <c r="I11" s="59"/>
      <c r="J11" s="59"/>
      <c r="K11" s="59"/>
      <c r="L11" s="59"/>
      <c r="M11" s="59"/>
      <c r="N11" s="59"/>
      <c r="O11" s="56"/>
    </row>
    <row r="12" spans="1:15" s="57" customFormat="1" ht="12.75" customHeight="1" x14ac:dyDescent="0.25">
      <c r="A12" s="58"/>
      <c r="B12" s="58" t="s">
        <v>92</v>
      </c>
      <c r="C12" s="59"/>
      <c r="D12" s="59"/>
      <c r="E12" s="59"/>
      <c r="F12" s="59"/>
      <c r="G12" s="59"/>
      <c r="H12" s="59"/>
      <c r="I12" s="59"/>
      <c r="J12" s="59"/>
      <c r="K12" s="59"/>
      <c r="L12" s="59"/>
      <c r="M12" s="59"/>
      <c r="N12" s="59"/>
      <c r="O12" s="56"/>
    </row>
    <row r="13" spans="1:15" s="57" customFormat="1" ht="12.75" customHeight="1" x14ac:dyDescent="0.25">
      <c r="A13" s="58" t="s">
        <v>45</v>
      </c>
      <c r="B13" s="58"/>
      <c r="C13" s="59"/>
      <c r="D13" s="59"/>
      <c r="E13" s="59"/>
      <c r="F13" s="59"/>
      <c r="G13" s="59"/>
      <c r="H13" s="59"/>
      <c r="I13" s="59"/>
      <c r="N13" s="59"/>
      <c r="O13" s="56"/>
    </row>
    <row r="14" spans="1:15" s="57" customFormat="1" ht="12.15" customHeight="1" x14ac:dyDescent="0.25">
      <c r="A14" s="58" t="s">
        <v>93</v>
      </c>
      <c r="B14" s="58"/>
      <c r="C14" s="58"/>
      <c r="D14" s="58"/>
      <c r="E14" s="58"/>
      <c r="F14" s="58"/>
      <c r="G14" s="58"/>
      <c r="H14" s="58"/>
      <c r="I14" s="58"/>
      <c r="J14" s="58"/>
      <c r="K14" s="58"/>
      <c r="L14" s="58"/>
      <c r="M14" s="58"/>
      <c r="N14" s="56"/>
      <c r="O14" s="56"/>
    </row>
    <row r="15" spans="1:15" ht="6" customHeight="1" thickBot="1" x14ac:dyDescent="0.35">
      <c r="A15" s="54"/>
      <c r="B15" s="54"/>
      <c r="C15" s="54"/>
      <c r="D15" s="54"/>
    </row>
    <row r="16" spans="1:15" ht="16.05" customHeight="1" thickBot="1" x14ac:dyDescent="0.3">
      <c r="A16" s="297" t="s">
        <v>0</v>
      </c>
      <c r="B16" s="298"/>
      <c r="C16" s="289"/>
      <c r="D16" s="290"/>
      <c r="E16" s="290"/>
      <c r="F16" s="291"/>
      <c r="H16" s="13"/>
      <c r="I16" s="125" t="s">
        <v>1</v>
      </c>
      <c r="J16" s="283"/>
      <c r="K16" s="284"/>
      <c r="L16" s="285"/>
    </row>
    <row r="17" spans="1:14" ht="4.6500000000000004" customHeight="1" thickBot="1" x14ac:dyDescent="0.3">
      <c r="A17" s="65"/>
      <c r="B17" s="65"/>
      <c r="C17" s="65"/>
      <c r="E17" s="66"/>
      <c r="F17" s="66"/>
      <c r="G17" s="66"/>
      <c r="H17" s="67"/>
      <c r="M17" s="68"/>
      <c r="N17" s="66"/>
    </row>
    <row r="18" spans="1:14" ht="16.05" customHeight="1" thickBot="1" x14ac:dyDescent="0.3">
      <c r="A18" s="295" t="s">
        <v>44</v>
      </c>
      <c r="B18" s="296"/>
      <c r="C18" s="292"/>
      <c r="D18" s="293"/>
      <c r="E18" s="293"/>
      <c r="F18" s="294"/>
      <c r="G18" s="49"/>
      <c r="I18" s="124" t="s">
        <v>19</v>
      </c>
      <c r="J18" s="289"/>
      <c r="K18" s="290"/>
      <c r="L18" s="291"/>
      <c r="N18" s="49"/>
    </row>
    <row r="19" spans="1:14" ht="6" customHeight="1" x14ac:dyDescent="0.25">
      <c r="E19" s="69"/>
      <c r="F19" s="69"/>
    </row>
    <row r="20" spans="1:14" ht="15" customHeight="1" x14ac:dyDescent="0.25">
      <c r="A20" s="70" t="s">
        <v>2</v>
      </c>
      <c r="B20" s="277" t="s">
        <v>3</v>
      </c>
      <c r="C20" s="278"/>
      <c r="D20" s="278"/>
      <c r="E20" s="279"/>
      <c r="F20" s="71"/>
      <c r="G20" s="71"/>
      <c r="H20" s="71"/>
      <c r="I20" s="70"/>
      <c r="J20" s="71"/>
      <c r="K20" s="71"/>
      <c r="L20" s="71"/>
      <c r="M20" s="287" t="s">
        <v>74</v>
      </c>
      <c r="N20" s="267" t="s">
        <v>68</v>
      </c>
    </row>
    <row r="21" spans="1:14" ht="15.6" thickBot="1" x14ac:dyDescent="0.3">
      <c r="A21" s="166" t="s">
        <v>20</v>
      </c>
      <c r="B21" s="280"/>
      <c r="C21" s="281"/>
      <c r="D21" s="281"/>
      <c r="E21" s="282"/>
      <c r="F21" s="2" t="s">
        <v>6</v>
      </c>
      <c r="G21" s="2" t="s">
        <v>7</v>
      </c>
      <c r="H21" s="2" t="s">
        <v>8</v>
      </c>
      <c r="I21" s="1" t="s">
        <v>9</v>
      </c>
      <c r="J21" s="3" t="s">
        <v>10</v>
      </c>
      <c r="K21" s="123" t="s">
        <v>75</v>
      </c>
      <c r="L21" s="167" t="s">
        <v>76</v>
      </c>
      <c r="M21" s="288"/>
      <c r="N21" s="268"/>
    </row>
    <row r="22" spans="1:14" ht="12.75" customHeight="1" thickTop="1" x14ac:dyDescent="0.25">
      <c r="A22" s="217"/>
      <c r="B22" s="299"/>
      <c r="C22" s="300"/>
      <c r="D22" s="300"/>
      <c r="E22" s="301"/>
      <c r="F22" s="137"/>
      <c r="G22" s="137"/>
      <c r="H22" s="137"/>
      <c r="I22" s="137"/>
      <c r="J22" s="137"/>
      <c r="K22" s="137"/>
      <c r="L22" s="138">
        <f>IF(SUM(F22:J22)=0,0,SUM(F22:J22)*4/104)</f>
        <v>0</v>
      </c>
      <c r="M22" s="139">
        <f>ROUND(SUM(F22:K22)-L22,2)</f>
        <v>0</v>
      </c>
      <c r="N22" s="140"/>
    </row>
    <row r="23" spans="1:14" ht="12.75" customHeight="1" x14ac:dyDescent="0.25">
      <c r="A23" s="217"/>
      <c r="B23" s="233"/>
      <c r="C23" s="234"/>
      <c r="D23" s="234"/>
      <c r="E23" s="235"/>
      <c r="F23" s="137"/>
      <c r="G23" s="137"/>
      <c r="H23" s="137"/>
      <c r="I23" s="137"/>
      <c r="J23" s="137"/>
      <c r="K23" s="137"/>
      <c r="L23" s="138">
        <f t="shared" ref="L23:L50" si="0">IF(SUM(F23:J23)=0,0,SUM(F23:J23)*4/104)</f>
        <v>0</v>
      </c>
      <c r="M23" s="139">
        <f t="shared" ref="M23:M50" si="1">ROUND(SUM(F23:K23)-L23,2)</f>
        <v>0</v>
      </c>
      <c r="N23" s="140"/>
    </row>
    <row r="24" spans="1:14" ht="12.75" customHeight="1" x14ac:dyDescent="0.25">
      <c r="A24" s="217"/>
      <c r="B24" s="233"/>
      <c r="C24" s="234"/>
      <c r="D24" s="234"/>
      <c r="E24" s="235"/>
      <c r="F24" s="137"/>
      <c r="G24" s="137"/>
      <c r="H24" s="137"/>
      <c r="I24" s="137"/>
      <c r="J24" s="137"/>
      <c r="K24" s="137"/>
      <c r="L24" s="138">
        <f t="shared" si="0"/>
        <v>0</v>
      </c>
      <c r="M24" s="139">
        <f t="shared" si="1"/>
        <v>0</v>
      </c>
      <c r="N24" s="140"/>
    </row>
    <row r="25" spans="1:14" ht="12.75" customHeight="1" x14ac:dyDescent="0.25">
      <c r="A25" s="217"/>
      <c r="B25" s="233"/>
      <c r="C25" s="234"/>
      <c r="D25" s="234"/>
      <c r="E25" s="235"/>
      <c r="F25" s="137"/>
      <c r="G25" s="137"/>
      <c r="H25" s="137"/>
      <c r="I25" s="137"/>
      <c r="J25" s="137"/>
      <c r="K25" s="137"/>
      <c r="L25" s="138">
        <f t="shared" si="0"/>
        <v>0</v>
      </c>
      <c r="M25" s="139">
        <f t="shared" si="1"/>
        <v>0</v>
      </c>
      <c r="N25" s="140"/>
    </row>
    <row r="26" spans="1:14" ht="12.75" customHeight="1" x14ac:dyDescent="0.25">
      <c r="A26" s="217"/>
      <c r="B26" s="233"/>
      <c r="C26" s="234"/>
      <c r="D26" s="234"/>
      <c r="E26" s="235"/>
      <c r="F26" s="137"/>
      <c r="G26" s="137"/>
      <c r="H26" s="137"/>
      <c r="I26" s="137"/>
      <c r="J26" s="137"/>
      <c r="K26" s="137"/>
      <c r="L26" s="138">
        <f t="shared" si="0"/>
        <v>0</v>
      </c>
      <c r="M26" s="139">
        <f t="shared" si="1"/>
        <v>0</v>
      </c>
      <c r="N26" s="140"/>
    </row>
    <row r="27" spans="1:14" ht="12.75" customHeight="1" x14ac:dyDescent="0.25">
      <c r="A27" s="217"/>
      <c r="B27" s="233"/>
      <c r="C27" s="234"/>
      <c r="D27" s="234"/>
      <c r="E27" s="235"/>
      <c r="F27" s="137"/>
      <c r="G27" s="137"/>
      <c r="H27" s="137"/>
      <c r="I27" s="137"/>
      <c r="J27" s="137"/>
      <c r="K27" s="137"/>
      <c r="L27" s="138">
        <f t="shared" si="0"/>
        <v>0</v>
      </c>
      <c r="M27" s="139">
        <f t="shared" si="1"/>
        <v>0</v>
      </c>
      <c r="N27" s="140"/>
    </row>
    <row r="28" spans="1:14" ht="12.75" customHeight="1" x14ac:dyDescent="0.25">
      <c r="A28" s="217"/>
      <c r="B28" s="233"/>
      <c r="C28" s="234"/>
      <c r="D28" s="234"/>
      <c r="E28" s="235"/>
      <c r="F28" s="137"/>
      <c r="G28" s="137"/>
      <c r="H28" s="137"/>
      <c r="I28" s="137"/>
      <c r="J28" s="137"/>
      <c r="K28" s="137"/>
      <c r="L28" s="138">
        <f t="shared" si="0"/>
        <v>0</v>
      </c>
      <c r="M28" s="139">
        <f t="shared" si="1"/>
        <v>0</v>
      </c>
      <c r="N28" s="140"/>
    </row>
    <row r="29" spans="1:14" ht="12.75" customHeight="1" x14ac:dyDescent="0.25">
      <c r="A29" s="217"/>
      <c r="B29" s="233"/>
      <c r="C29" s="234"/>
      <c r="D29" s="234"/>
      <c r="E29" s="235"/>
      <c r="F29" s="137"/>
      <c r="G29" s="137"/>
      <c r="H29" s="137"/>
      <c r="I29" s="137"/>
      <c r="J29" s="137"/>
      <c r="K29" s="137"/>
      <c r="L29" s="138">
        <f t="shared" si="0"/>
        <v>0</v>
      </c>
      <c r="M29" s="139">
        <f t="shared" si="1"/>
        <v>0</v>
      </c>
      <c r="N29" s="140"/>
    </row>
    <row r="30" spans="1:14" ht="12.75" customHeight="1" x14ac:dyDescent="0.25">
      <c r="A30" s="217"/>
      <c r="B30" s="233"/>
      <c r="C30" s="234"/>
      <c r="D30" s="234"/>
      <c r="E30" s="235"/>
      <c r="F30" s="137"/>
      <c r="G30" s="137"/>
      <c r="H30" s="137"/>
      <c r="I30" s="137"/>
      <c r="J30" s="137"/>
      <c r="K30" s="137"/>
      <c r="L30" s="138">
        <f t="shared" si="0"/>
        <v>0</v>
      </c>
      <c r="M30" s="139">
        <f t="shared" si="1"/>
        <v>0</v>
      </c>
      <c r="N30" s="140"/>
    </row>
    <row r="31" spans="1:14" ht="12.75" customHeight="1" x14ac:dyDescent="0.25">
      <c r="A31" s="217"/>
      <c r="B31" s="233"/>
      <c r="C31" s="234"/>
      <c r="D31" s="234"/>
      <c r="E31" s="235"/>
      <c r="F31" s="137"/>
      <c r="G31" s="137"/>
      <c r="H31" s="137"/>
      <c r="I31" s="137"/>
      <c r="J31" s="137"/>
      <c r="K31" s="137"/>
      <c r="L31" s="138">
        <f t="shared" si="0"/>
        <v>0</v>
      </c>
      <c r="M31" s="139">
        <f t="shared" si="1"/>
        <v>0</v>
      </c>
      <c r="N31" s="140"/>
    </row>
    <row r="32" spans="1:14" ht="12.75" customHeight="1" x14ac:dyDescent="0.25">
      <c r="A32" s="217"/>
      <c r="B32" s="233"/>
      <c r="C32" s="234"/>
      <c r="D32" s="234"/>
      <c r="E32" s="235"/>
      <c r="F32" s="137"/>
      <c r="G32" s="137"/>
      <c r="H32" s="137"/>
      <c r="I32" s="137"/>
      <c r="J32" s="137"/>
      <c r="K32" s="137"/>
      <c r="L32" s="138">
        <f t="shared" si="0"/>
        <v>0</v>
      </c>
      <c r="M32" s="139">
        <f t="shared" si="1"/>
        <v>0</v>
      </c>
      <c r="N32" s="140"/>
    </row>
    <row r="33" spans="1:14" ht="12.75" customHeight="1" x14ac:dyDescent="0.25">
      <c r="A33" s="217"/>
      <c r="B33" s="233"/>
      <c r="C33" s="234"/>
      <c r="D33" s="234"/>
      <c r="E33" s="235"/>
      <c r="F33" s="137"/>
      <c r="G33" s="137"/>
      <c r="H33" s="137"/>
      <c r="I33" s="137"/>
      <c r="J33" s="137"/>
      <c r="K33" s="137"/>
      <c r="L33" s="138">
        <f t="shared" si="0"/>
        <v>0</v>
      </c>
      <c r="M33" s="139">
        <f t="shared" si="1"/>
        <v>0</v>
      </c>
      <c r="N33" s="140"/>
    </row>
    <row r="34" spans="1:14" ht="12.75" customHeight="1" x14ac:dyDescent="0.25">
      <c r="A34" s="217"/>
      <c r="B34" s="233"/>
      <c r="C34" s="234"/>
      <c r="D34" s="234"/>
      <c r="E34" s="235"/>
      <c r="F34" s="137"/>
      <c r="G34" s="137"/>
      <c r="H34" s="137"/>
      <c r="I34" s="137"/>
      <c r="J34" s="137"/>
      <c r="K34" s="137"/>
      <c r="L34" s="138">
        <f t="shared" si="0"/>
        <v>0</v>
      </c>
      <c r="M34" s="139">
        <f t="shared" si="1"/>
        <v>0</v>
      </c>
      <c r="N34" s="140"/>
    </row>
    <row r="35" spans="1:14" ht="12.75" customHeight="1" x14ac:dyDescent="0.25">
      <c r="A35" s="217"/>
      <c r="B35" s="233"/>
      <c r="C35" s="234"/>
      <c r="D35" s="234"/>
      <c r="E35" s="235"/>
      <c r="F35" s="137"/>
      <c r="G35" s="137"/>
      <c r="H35" s="137"/>
      <c r="I35" s="137"/>
      <c r="J35" s="137"/>
      <c r="K35" s="137"/>
      <c r="L35" s="138">
        <f t="shared" si="0"/>
        <v>0</v>
      </c>
      <c r="M35" s="139">
        <f t="shared" si="1"/>
        <v>0</v>
      </c>
      <c r="N35" s="140"/>
    </row>
    <row r="36" spans="1:14" ht="12.75" customHeight="1" x14ac:dyDescent="0.25">
      <c r="A36" s="217"/>
      <c r="B36" s="233"/>
      <c r="C36" s="234"/>
      <c r="D36" s="234"/>
      <c r="E36" s="235"/>
      <c r="F36" s="137"/>
      <c r="G36" s="137"/>
      <c r="H36" s="137"/>
      <c r="I36" s="137"/>
      <c r="J36" s="137"/>
      <c r="K36" s="137"/>
      <c r="L36" s="138">
        <f t="shared" si="0"/>
        <v>0</v>
      </c>
      <c r="M36" s="139">
        <f t="shared" si="1"/>
        <v>0</v>
      </c>
      <c r="N36" s="140"/>
    </row>
    <row r="37" spans="1:14" ht="12.75" customHeight="1" x14ac:dyDescent="0.25">
      <c r="A37" s="217"/>
      <c r="B37" s="233"/>
      <c r="C37" s="234"/>
      <c r="D37" s="234"/>
      <c r="E37" s="235"/>
      <c r="F37" s="137"/>
      <c r="G37" s="137"/>
      <c r="H37" s="137"/>
      <c r="I37" s="137"/>
      <c r="J37" s="137"/>
      <c r="K37" s="137"/>
      <c r="L37" s="138">
        <f t="shared" si="0"/>
        <v>0</v>
      </c>
      <c r="M37" s="139">
        <f t="shared" si="1"/>
        <v>0</v>
      </c>
      <c r="N37" s="140"/>
    </row>
    <row r="38" spans="1:14" ht="12.75" customHeight="1" x14ac:dyDescent="0.25">
      <c r="A38" s="217"/>
      <c r="B38" s="233"/>
      <c r="C38" s="234"/>
      <c r="D38" s="234"/>
      <c r="E38" s="235"/>
      <c r="F38" s="137"/>
      <c r="G38" s="137"/>
      <c r="H38" s="137"/>
      <c r="I38" s="137"/>
      <c r="J38" s="137"/>
      <c r="K38" s="137"/>
      <c r="L38" s="138">
        <f t="shared" si="0"/>
        <v>0</v>
      </c>
      <c r="M38" s="139">
        <f t="shared" si="1"/>
        <v>0</v>
      </c>
      <c r="N38" s="140"/>
    </row>
    <row r="39" spans="1:14" ht="12.75" customHeight="1" x14ac:dyDescent="0.25">
      <c r="A39" s="217"/>
      <c r="B39" s="233"/>
      <c r="C39" s="234"/>
      <c r="D39" s="234"/>
      <c r="E39" s="235"/>
      <c r="F39" s="137"/>
      <c r="G39" s="137"/>
      <c r="H39" s="137"/>
      <c r="I39" s="137"/>
      <c r="J39" s="137"/>
      <c r="K39" s="137"/>
      <c r="L39" s="138">
        <f t="shared" si="0"/>
        <v>0</v>
      </c>
      <c r="M39" s="139">
        <f t="shared" si="1"/>
        <v>0</v>
      </c>
      <c r="N39" s="140"/>
    </row>
    <row r="40" spans="1:14" ht="12.75" customHeight="1" x14ac:dyDescent="0.25">
      <c r="A40" s="217"/>
      <c r="B40" s="233"/>
      <c r="C40" s="234"/>
      <c r="D40" s="234"/>
      <c r="E40" s="235"/>
      <c r="F40" s="137"/>
      <c r="G40" s="137"/>
      <c r="H40" s="137"/>
      <c r="I40" s="137"/>
      <c r="J40" s="137"/>
      <c r="K40" s="137"/>
      <c r="L40" s="138">
        <f t="shared" si="0"/>
        <v>0</v>
      </c>
      <c r="M40" s="139">
        <f t="shared" si="1"/>
        <v>0</v>
      </c>
      <c r="N40" s="140"/>
    </row>
    <row r="41" spans="1:14" ht="12.75" customHeight="1" x14ac:dyDescent="0.25">
      <c r="A41" s="217"/>
      <c r="B41" s="233"/>
      <c r="C41" s="234"/>
      <c r="D41" s="234"/>
      <c r="E41" s="235"/>
      <c r="F41" s="137"/>
      <c r="G41" s="137"/>
      <c r="H41" s="137"/>
      <c r="I41" s="137"/>
      <c r="J41" s="137"/>
      <c r="K41" s="137"/>
      <c r="L41" s="138">
        <f t="shared" si="0"/>
        <v>0</v>
      </c>
      <c r="M41" s="139">
        <f t="shared" si="1"/>
        <v>0</v>
      </c>
      <c r="N41" s="140"/>
    </row>
    <row r="42" spans="1:14" ht="12.75" customHeight="1" x14ac:dyDescent="0.25">
      <c r="A42" s="217"/>
      <c r="B42" s="233"/>
      <c r="C42" s="234"/>
      <c r="D42" s="234"/>
      <c r="E42" s="235"/>
      <c r="F42" s="137"/>
      <c r="G42" s="137"/>
      <c r="H42" s="137"/>
      <c r="I42" s="137"/>
      <c r="J42" s="137"/>
      <c r="K42" s="137"/>
      <c r="L42" s="138">
        <f t="shared" si="0"/>
        <v>0</v>
      </c>
      <c r="M42" s="139">
        <f t="shared" si="1"/>
        <v>0</v>
      </c>
      <c r="N42" s="140"/>
    </row>
    <row r="43" spans="1:14" ht="12.75" customHeight="1" x14ac:dyDescent="0.25">
      <c r="A43" s="217"/>
      <c r="B43" s="233"/>
      <c r="C43" s="234"/>
      <c r="D43" s="234"/>
      <c r="E43" s="235"/>
      <c r="F43" s="137"/>
      <c r="G43" s="137"/>
      <c r="H43" s="137"/>
      <c r="I43" s="137"/>
      <c r="J43" s="137"/>
      <c r="K43" s="137"/>
      <c r="L43" s="138">
        <f t="shared" si="0"/>
        <v>0</v>
      </c>
      <c r="M43" s="139">
        <f t="shared" si="1"/>
        <v>0</v>
      </c>
      <c r="N43" s="140"/>
    </row>
    <row r="44" spans="1:14" ht="12.75" customHeight="1" x14ac:dyDescent="0.25">
      <c r="A44" s="217"/>
      <c r="B44" s="233"/>
      <c r="C44" s="234"/>
      <c r="D44" s="234"/>
      <c r="E44" s="235"/>
      <c r="F44" s="141"/>
      <c r="G44" s="141"/>
      <c r="H44" s="141"/>
      <c r="I44" s="141"/>
      <c r="J44" s="137"/>
      <c r="K44" s="137"/>
      <c r="L44" s="138">
        <f t="shared" si="0"/>
        <v>0</v>
      </c>
      <c r="M44" s="139">
        <f t="shared" si="1"/>
        <v>0</v>
      </c>
      <c r="N44" s="142"/>
    </row>
    <row r="45" spans="1:14" ht="12.75" customHeight="1" x14ac:dyDescent="0.25">
      <c r="A45" s="217"/>
      <c r="B45" s="233"/>
      <c r="C45" s="234"/>
      <c r="D45" s="234"/>
      <c r="E45" s="235"/>
      <c r="F45" s="141"/>
      <c r="G45" s="141"/>
      <c r="H45" s="141"/>
      <c r="I45" s="141"/>
      <c r="J45" s="137"/>
      <c r="K45" s="137"/>
      <c r="L45" s="138">
        <f t="shared" si="0"/>
        <v>0</v>
      </c>
      <c r="M45" s="139">
        <f t="shared" si="1"/>
        <v>0</v>
      </c>
      <c r="N45" s="142"/>
    </row>
    <row r="46" spans="1:14" ht="12.75" customHeight="1" x14ac:dyDescent="0.25">
      <c r="A46" s="217"/>
      <c r="B46" s="233"/>
      <c r="C46" s="234"/>
      <c r="D46" s="234"/>
      <c r="E46" s="235"/>
      <c r="F46" s="141"/>
      <c r="G46" s="141"/>
      <c r="H46" s="141"/>
      <c r="I46" s="141"/>
      <c r="J46" s="137"/>
      <c r="K46" s="137"/>
      <c r="L46" s="138">
        <f t="shared" si="0"/>
        <v>0</v>
      </c>
      <c r="M46" s="139">
        <f t="shared" si="1"/>
        <v>0</v>
      </c>
      <c r="N46" s="142"/>
    </row>
    <row r="47" spans="1:14" ht="12.75" customHeight="1" x14ac:dyDescent="0.25">
      <c r="A47" s="143"/>
      <c r="B47" s="252" t="s">
        <v>60</v>
      </c>
      <c r="C47" s="253"/>
      <c r="D47" s="253"/>
      <c r="E47" s="254"/>
      <c r="F47" s="144"/>
      <c r="G47" s="144">
        <f>IF('EX 10.2 (a)'!I55='EX 10.2 (a)'!G68,'EX 10.2 (a)'!I32,0)</f>
        <v>0</v>
      </c>
      <c r="H47" s="144"/>
      <c r="I47" s="144"/>
      <c r="J47" s="145"/>
      <c r="K47" s="145"/>
      <c r="L47" s="138">
        <f t="shared" si="0"/>
        <v>0</v>
      </c>
      <c r="M47" s="139">
        <f t="shared" si="1"/>
        <v>0</v>
      </c>
      <c r="N47" s="146"/>
    </row>
    <row r="48" spans="1:14" ht="12.75" customHeight="1" x14ac:dyDescent="0.25">
      <c r="A48" s="143"/>
      <c r="B48" s="252" t="s">
        <v>61</v>
      </c>
      <c r="C48" s="253"/>
      <c r="D48" s="253"/>
      <c r="E48" s="254"/>
      <c r="F48" s="144"/>
      <c r="G48" s="144">
        <f>IF('EX 10.2 (b)'!I55='EX 10.2 (b)'!G68,'EX 10.2 (b)'!I32,0)</f>
        <v>0</v>
      </c>
      <c r="H48" s="144"/>
      <c r="I48" s="144"/>
      <c r="J48" s="145"/>
      <c r="K48" s="145"/>
      <c r="L48" s="138">
        <f t="shared" si="0"/>
        <v>0</v>
      </c>
      <c r="M48" s="139">
        <f>ROUND(SUM(F48:K48)-L48,2)</f>
        <v>0</v>
      </c>
      <c r="N48" s="146"/>
    </row>
    <row r="49" spans="1:15" ht="12.75" customHeight="1" x14ac:dyDescent="0.25">
      <c r="A49" s="143"/>
      <c r="B49" s="252" t="s">
        <v>62</v>
      </c>
      <c r="C49" s="253"/>
      <c r="D49" s="253"/>
      <c r="E49" s="254"/>
      <c r="F49" s="144">
        <f>'EX 10.3 (a)'!J53</f>
        <v>0</v>
      </c>
      <c r="G49" s="144"/>
      <c r="H49" s="144"/>
      <c r="I49" s="144"/>
      <c r="J49" s="145"/>
      <c r="K49" s="145"/>
      <c r="L49" s="138">
        <f t="shared" si="0"/>
        <v>0</v>
      </c>
      <c r="M49" s="139">
        <f t="shared" si="1"/>
        <v>0</v>
      </c>
      <c r="N49" s="142"/>
      <c r="O49" s="62">
        <v>4</v>
      </c>
    </row>
    <row r="50" spans="1:15" ht="12.75" customHeight="1" x14ac:dyDescent="0.25">
      <c r="A50" s="147"/>
      <c r="B50" s="252" t="s">
        <v>63</v>
      </c>
      <c r="C50" s="253"/>
      <c r="D50" s="253"/>
      <c r="E50" s="254"/>
      <c r="F50" s="144">
        <f>'EX 10.3 (b)'!J54</f>
        <v>0</v>
      </c>
      <c r="G50" s="144"/>
      <c r="H50" s="144"/>
      <c r="I50" s="144"/>
      <c r="J50" s="145"/>
      <c r="K50" s="145"/>
      <c r="L50" s="138">
        <f t="shared" si="0"/>
        <v>0</v>
      </c>
      <c r="M50" s="139">
        <f t="shared" si="1"/>
        <v>0</v>
      </c>
      <c r="N50" s="142"/>
    </row>
    <row r="51" spans="1:15" s="72" customFormat="1" ht="12.75" customHeight="1" thickBot="1" x14ac:dyDescent="0.3">
      <c r="A51" s="148"/>
      <c r="B51" s="149"/>
      <c r="C51" s="149"/>
      <c r="D51" s="150"/>
      <c r="E51" s="150"/>
      <c r="F51" s="151"/>
      <c r="G51" s="151"/>
      <c r="H51" s="152"/>
      <c r="I51" s="152"/>
      <c r="J51" s="152"/>
      <c r="K51" s="153" t="s">
        <v>47</v>
      </c>
      <c r="L51" s="154">
        <f>SUM(L22:L50)</f>
        <v>0</v>
      </c>
      <c r="M51" s="155">
        <f>SUM(M22:M50)</f>
        <v>0</v>
      </c>
      <c r="N51" s="156"/>
      <c r="O51" s="62"/>
    </row>
    <row r="52" spans="1:15" s="72" customFormat="1" ht="6" customHeight="1" thickTop="1" thickBot="1" x14ac:dyDescent="0.3">
      <c r="B52" s="73"/>
      <c r="C52" s="73"/>
      <c r="D52" s="74"/>
      <c r="E52" s="74"/>
      <c r="F52" s="74"/>
      <c r="G52" s="74"/>
      <c r="H52" s="74"/>
      <c r="I52" s="74"/>
      <c r="J52" s="74"/>
      <c r="K52" s="74"/>
      <c r="L52" s="74"/>
      <c r="M52" s="74"/>
      <c r="N52" s="74"/>
      <c r="O52" s="62"/>
    </row>
    <row r="53" spans="1:15" ht="12.75" customHeight="1" thickBot="1" x14ac:dyDescent="0.3">
      <c r="A53" s="251" t="s">
        <v>22</v>
      </c>
      <c r="B53" s="251"/>
      <c r="C53" s="251"/>
      <c r="D53" s="251"/>
      <c r="E53" s="251"/>
      <c r="F53" s="251"/>
      <c r="G53" s="76"/>
      <c r="H53" s="126" t="s">
        <v>34</v>
      </c>
      <c r="I53" s="107"/>
      <c r="J53" s="107"/>
      <c r="K53" s="107"/>
      <c r="L53" s="107"/>
      <c r="M53" s="107"/>
      <c r="N53" s="75"/>
    </row>
    <row r="54" spans="1:15" ht="12.75" customHeight="1" thickBot="1" x14ac:dyDescent="0.3">
      <c r="A54" s="251"/>
      <c r="B54" s="251"/>
      <c r="C54" s="251"/>
      <c r="D54" s="251"/>
      <c r="E54" s="251"/>
      <c r="F54" s="251"/>
      <c r="H54" s="127" t="s">
        <v>67</v>
      </c>
      <c r="I54" s="255" t="s">
        <v>53</v>
      </c>
      <c r="J54" s="256"/>
      <c r="K54" s="256"/>
      <c r="L54" s="256"/>
      <c r="M54" s="256"/>
      <c r="N54" s="257"/>
    </row>
    <row r="55" spans="1:15" ht="12.75" customHeight="1" thickBot="1" x14ac:dyDescent="0.3">
      <c r="B55" s="77"/>
      <c r="C55" s="77"/>
      <c r="D55" s="77"/>
      <c r="E55" s="77"/>
      <c r="F55" s="77"/>
      <c r="H55" s="128">
        <v>1</v>
      </c>
      <c r="I55" s="258"/>
      <c r="J55" s="259"/>
      <c r="K55" s="259"/>
      <c r="L55" s="259"/>
      <c r="M55" s="260"/>
      <c r="N55" s="157">
        <f ca="1">SUMIF(N22:N50,1,M22:M46)</f>
        <v>0</v>
      </c>
    </row>
    <row r="56" spans="1:15" ht="12.75" customHeight="1" thickBot="1" x14ac:dyDescent="0.3">
      <c r="A56" s="77"/>
      <c r="B56" s="77"/>
      <c r="C56" s="77"/>
      <c r="D56" s="77"/>
      <c r="E56" s="77"/>
      <c r="F56" s="77"/>
      <c r="H56" s="129">
        <v>2</v>
      </c>
      <c r="I56" s="236"/>
      <c r="J56" s="237"/>
      <c r="K56" s="237"/>
      <c r="L56" s="237"/>
      <c r="M56" s="238"/>
      <c r="N56" s="157">
        <f ca="1">SUMIF(N22:N50,2,M22:M46)</f>
        <v>0</v>
      </c>
    </row>
    <row r="57" spans="1:15" ht="12.75" customHeight="1" thickBot="1" x14ac:dyDescent="0.3">
      <c r="A57" s="251" t="s">
        <v>11</v>
      </c>
      <c r="B57" s="251"/>
      <c r="C57" s="251"/>
      <c r="D57" s="251"/>
      <c r="E57" s="251"/>
      <c r="F57" s="251"/>
      <c r="H57" s="130">
        <v>3</v>
      </c>
      <c r="I57" s="236"/>
      <c r="J57" s="237"/>
      <c r="K57" s="237"/>
      <c r="L57" s="237"/>
      <c r="M57" s="238"/>
      <c r="N57" s="157">
        <f ca="1">SUMIF(N22:N50,3,M22:M46)</f>
        <v>0</v>
      </c>
    </row>
    <row r="58" spans="1:15" ht="12.75" customHeight="1" thickBot="1" x14ac:dyDescent="0.3">
      <c r="A58" s="251"/>
      <c r="B58" s="251"/>
      <c r="C58" s="251"/>
      <c r="D58" s="251"/>
      <c r="E58" s="251"/>
      <c r="F58" s="251"/>
      <c r="H58" s="131">
        <v>4</v>
      </c>
      <c r="I58" s="236"/>
      <c r="J58" s="237"/>
      <c r="K58" s="237"/>
      <c r="L58" s="237"/>
      <c r="M58" s="238"/>
      <c r="N58" s="157">
        <f ca="1">SUMIF(N22:N50,4,M22:M46)</f>
        <v>0</v>
      </c>
    </row>
    <row r="59" spans="1:15" ht="12.75" customHeight="1" thickBot="1" x14ac:dyDescent="0.3">
      <c r="H59" s="130">
        <v>5</v>
      </c>
      <c r="I59" s="236"/>
      <c r="J59" s="237"/>
      <c r="K59" s="237"/>
      <c r="L59" s="237"/>
      <c r="M59" s="238"/>
      <c r="N59" s="157">
        <f ca="1">SUMIF(N22:N50,5,M22:M46)</f>
        <v>0</v>
      </c>
    </row>
    <row r="60" spans="1:15" ht="12.75" customHeight="1" thickBot="1" x14ac:dyDescent="0.3">
      <c r="A60" s="49"/>
      <c r="B60" s="49"/>
      <c r="C60" s="49"/>
      <c r="D60" s="49"/>
      <c r="E60" s="49"/>
      <c r="F60" s="135"/>
      <c r="H60" s="131">
        <v>6</v>
      </c>
      <c r="I60" s="236"/>
      <c r="J60" s="237"/>
      <c r="K60" s="237"/>
      <c r="L60" s="237"/>
      <c r="M60" s="238"/>
      <c r="N60" s="157">
        <f ca="1">SUMIF(N22:N50,6,M22:M46)</f>
        <v>0</v>
      </c>
    </row>
    <row r="61" spans="1:15" ht="12.75" customHeight="1" thickBot="1" x14ac:dyDescent="0.3">
      <c r="H61" s="130">
        <v>7</v>
      </c>
      <c r="I61" s="236"/>
      <c r="J61" s="237"/>
      <c r="K61" s="237"/>
      <c r="L61" s="237"/>
      <c r="M61" s="238"/>
      <c r="N61" s="157">
        <f ca="1">SUMIF(N22:N50,7,M22:M46)</f>
        <v>0</v>
      </c>
    </row>
    <row r="62" spans="1:15" ht="12.75" customHeight="1" thickBot="1" x14ac:dyDescent="0.3">
      <c r="H62" s="131">
        <v>8</v>
      </c>
      <c r="I62" s="236"/>
      <c r="J62" s="237"/>
      <c r="K62" s="237"/>
      <c r="L62" s="237"/>
      <c r="M62" s="238"/>
      <c r="N62" s="157">
        <f ca="1">SUMIF(N22:N50,8,M22:M46)</f>
        <v>0</v>
      </c>
    </row>
    <row r="63" spans="1:15" ht="12.75" customHeight="1" thickBot="1" x14ac:dyDescent="0.3">
      <c r="A63" s="50"/>
      <c r="B63" s="50"/>
      <c r="C63" s="50"/>
      <c r="D63" s="50"/>
      <c r="E63" s="50"/>
      <c r="F63" s="52"/>
      <c r="H63" s="130">
        <v>9</v>
      </c>
      <c r="I63" s="236"/>
      <c r="J63" s="237"/>
      <c r="K63" s="237"/>
      <c r="L63" s="237"/>
      <c r="M63" s="238"/>
      <c r="N63" s="157">
        <f ca="1">SUMIF(N22:N50,9,M22:M46)</f>
        <v>0</v>
      </c>
    </row>
    <row r="64" spans="1:15" ht="12.75" customHeight="1" thickBot="1" x14ac:dyDescent="0.3">
      <c r="A64" s="264" t="s">
        <v>12</v>
      </c>
      <c r="B64" s="264"/>
      <c r="C64" s="264"/>
      <c r="D64" s="264"/>
      <c r="E64" s="266"/>
      <c r="F64" s="72" t="s">
        <v>2</v>
      </c>
      <c r="H64" s="130">
        <v>10</v>
      </c>
      <c r="I64" s="236"/>
      <c r="J64" s="237"/>
      <c r="K64" s="237"/>
      <c r="L64" s="237"/>
      <c r="M64" s="238"/>
      <c r="N64" s="157">
        <f ca="1">SUMIF(N22:N50,10,M22:M46)</f>
        <v>0</v>
      </c>
    </row>
    <row r="65" spans="1:15" ht="12.75" customHeight="1" thickBot="1" x14ac:dyDescent="0.3">
      <c r="H65" s="132">
        <v>11</v>
      </c>
      <c r="I65" s="236"/>
      <c r="J65" s="237"/>
      <c r="K65" s="237"/>
      <c r="L65" s="237"/>
      <c r="M65" s="238"/>
      <c r="N65" s="157">
        <f ca="1">SUMIF(N22:N50,11,M22:M46)</f>
        <v>0</v>
      </c>
    </row>
    <row r="66" spans="1:15" ht="12.75" customHeight="1" thickBot="1" x14ac:dyDescent="0.3">
      <c r="A66" s="239"/>
      <c r="B66" s="240"/>
      <c r="C66" s="241"/>
      <c r="D66" s="245"/>
      <c r="E66" s="246"/>
      <c r="F66" s="247"/>
      <c r="H66" s="133">
        <v>12</v>
      </c>
      <c r="I66" s="236"/>
      <c r="J66" s="237"/>
      <c r="K66" s="237"/>
      <c r="L66" s="237"/>
      <c r="M66" s="238"/>
      <c r="N66" s="157">
        <f ca="1">SUMIF(N22:N50,12,M22:M46)</f>
        <v>0</v>
      </c>
    </row>
    <row r="67" spans="1:15" ht="12.75" customHeight="1" thickBot="1" x14ac:dyDescent="0.3">
      <c r="A67" s="242"/>
      <c r="B67" s="243"/>
      <c r="C67" s="244"/>
      <c r="D67" s="248"/>
      <c r="E67" s="249"/>
      <c r="F67" s="250"/>
      <c r="H67" s="80"/>
      <c r="I67" s="158" t="s">
        <v>59</v>
      </c>
      <c r="J67" s="159"/>
      <c r="K67" s="159"/>
      <c r="L67" s="159"/>
      <c r="M67" s="160"/>
      <c r="N67" s="161">
        <f>M47+M48</f>
        <v>0</v>
      </c>
    </row>
    <row r="68" spans="1:15" ht="12.75" customHeight="1" thickBot="1" x14ac:dyDescent="0.3">
      <c r="A68" s="134" t="s">
        <v>49</v>
      </c>
      <c r="B68" s="119"/>
      <c r="C68" s="119"/>
      <c r="D68" s="134" t="s">
        <v>50</v>
      </c>
      <c r="E68" s="119"/>
      <c r="F68" s="119"/>
      <c r="I68" s="162" t="s">
        <v>14</v>
      </c>
      <c r="J68" s="163"/>
      <c r="K68" s="163"/>
      <c r="L68" s="163"/>
      <c r="M68" s="164"/>
      <c r="N68" s="165">
        <f ca="1">SUM(N55:N67)</f>
        <v>0</v>
      </c>
    </row>
    <row r="69" spans="1:15" ht="12.75" customHeight="1" x14ac:dyDescent="0.25">
      <c r="G69" s="81"/>
      <c r="H69" s="82"/>
      <c r="I69" s="82"/>
      <c r="J69" s="82"/>
      <c r="K69" s="82"/>
      <c r="L69" s="82"/>
      <c r="M69" s="118" t="str">
        <f ca="1">IF(N68&lt;&gt;M51,"Out of Balance","Thank You!")</f>
        <v>Thank You!</v>
      </c>
      <c r="N69" s="72"/>
    </row>
    <row r="70" spans="1:15" ht="6" customHeight="1" thickBot="1" x14ac:dyDescent="0.3">
      <c r="G70" s="81"/>
      <c r="N70" s="72"/>
    </row>
    <row r="71" spans="1:15" ht="12.75" customHeight="1" x14ac:dyDescent="0.25">
      <c r="G71" s="81"/>
      <c r="I71" s="261" t="s">
        <v>21</v>
      </c>
      <c r="J71" s="262"/>
      <c r="K71" s="262"/>
      <c r="L71" s="262"/>
      <c r="M71" s="263"/>
      <c r="N71" s="122">
        <f>L51+M51</f>
        <v>0</v>
      </c>
    </row>
    <row r="72" spans="1:15" ht="12.6" customHeight="1" thickBot="1" x14ac:dyDescent="0.3">
      <c r="A72" s="50"/>
      <c r="B72" s="50"/>
      <c r="C72" s="50"/>
      <c r="D72" s="50"/>
      <c r="E72" s="50"/>
      <c r="F72" s="52"/>
      <c r="G72" s="13"/>
      <c r="I72" s="270" t="s">
        <v>52</v>
      </c>
      <c r="J72" s="271"/>
      <c r="K72" s="271"/>
      <c r="L72" s="271"/>
      <c r="M72" s="272"/>
      <c r="N72" s="212"/>
    </row>
    <row r="73" spans="1:15" ht="15" customHeight="1" thickTop="1" thickBot="1" x14ac:dyDescent="0.3">
      <c r="A73" s="83" t="s">
        <v>13</v>
      </c>
      <c r="B73" s="83"/>
      <c r="C73" s="83"/>
      <c r="D73" s="83"/>
      <c r="E73" s="84"/>
      <c r="F73" s="72" t="s">
        <v>2</v>
      </c>
      <c r="G73" s="13"/>
      <c r="H73" s="117"/>
      <c r="I73" s="273" t="s">
        <v>54</v>
      </c>
      <c r="J73" s="274"/>
      <c r="K73" s="274"/>
      <c r="L73" s="274"/>
      <c r="M73" s="275"/>
      <c r="N73" s="85">
        <f>N71-ABS(N72)</f>
        <v>0</v>
      </c>
    </row>
    <row r="74" spans="1:15" ht="6" customHeight="1" x14ac:dyDescent="0.25">
      <c r="G74" s="68"/>
    </row>
    <row r="75" spans="1:15" ht="23.25" customHeight="1" x14ac:dyDescent="0.25">
      <c r="A75" s="269" t="s">
        <v>96</v>
      </c>
      <c r="B75" s="269"/>
      <c r="C75" s="269"/>
      <c r="D75" s="269"/>
      <c r="E75" s="269"/>
      <c r="F75" s="269"/>
      <c r="G75" s="269"/>
      <c r="H75" s="269"/>
      <c r="I75" s="269"/>
      <c r="J75" s="269"/>
      <c r="K75" s="269"/>
      <c r="L75" s="269"/>
      <c r="M75" s="269"/>
      <c r="N75" s="269"/>
      <c r="O75" s="87"/>
    </row>
    <row r="76" spans="1:15" x14ac:dyDescent="0.25">
      <c r="G76" s="68"/>
      <c r="H76" s="88"/>
      <c r="I76" s="88"/>
      <c r="J76" s="88"/>
      <c r="K76" s="88"/>
      <c r="L76" s="88"/>
      <c r="M76" s="88"/>
    </row>
    <row r="77" spans="1:15" x14ac:dyDescent="0.25">
      <c r="G77" s="68"/>
    </row>
    <row r="80" spans="1:15" ht="12.75" customHeight="1" x14ac:dyDescent="0.25"/>
    <row r="81" spans="1:15" ht="13.65" customHeight="1" x14ac:dyDescent="0.25"/>
    <row r="82" spans="1:15" ht="15.6" x14ac:dyDescent="0.3">
      <c r="O82" s="89"/>
    </row>
    <row r="83" spans="1:15" ht="15.6" x14ac:dyDescent="0.3">
      <c r="H83" s="90"/>
      <c r="I83" s="90"/>
      <c r="J83" s="90"/>
      <c r="K83" s="90"/>
      <c r="L83" s="90"/>
      <c r="O83" s="89"/>
    </row>
    <row r="84" spans="1:15" ht="15.6" x14ac:dyDescent="0.3">
      <c r="H84" s="90"/>
      <c r="I84" s="90"/>
      <c r="J84" s="90"/>
      <c r="K84" s="90"/>
      <c r="L84" s="90"/>
      <c r="M84" s="91"/>
      <c r="O84" s="89"/>
    </row>
    <row r="85" spans="1:15" ht="15.6" x14ac:dyDescent="0.3">
      <c r="H85" s="90"/>
      <c r="I85" s="90"/>
      <c r="J85" s="90"/>
      <c r="K85" s="90"/>
      <c r="L85" s="90"/>
      <c r="M85" s="91"/>
      <c r="O85" s="89"/>
    </row>
    <row r="86" spans="1:15" ht="15.6" x14ac:dyDescent="0.3">
      <c r="G86" s="92"/>
      <c r="H86" s="92"/>
      <c r="I86" s="92"/>
      <c r="J86" s="92"/>
      <c r="K86" s="92"/>
      <c r="L86" s="92"/>
      <c r="M86" s="92"/>
      <c r="O86" s="93"/>
    </row>
    <row r="88" spans="1:15" x14ac:dyDescent="0.25">
      <c r="I88" s="13"/>
      <c r="J88" s="13"/>
      <c r="K88" s="13"/>
      <c r="L88" s="13"/>
      <c r="M88" s="13"/>
    </row>
    <row r="89" spans="1:15" x14ac:dyDescent="0.25">
      <c r="A89" s="78"/>
      <c r="B89" s="78"/>
      <c r="C89" s="78"/>
      <c r="D89" s="78"/>
      <c r="E89" s="78"/>
      <c r="F89" s="72"/>
      <c r="N89" s="72"/>
    </row>
    <row r="90" spans="1:15" x14ac:dyDescent="0.25">
      <c r="A90" s="78"/>
      <c r="B90" s="78"/>
      <c r="C90" s="78"/>
      <c r="D90" s="78"/>
      <c r="E90" s="78"/>
      <c r="F90" s="72"/>
      <c r="N90" s="72"/>
    </row>
    <row r="91" spans="1:15" x14ac:dyDescent="0.25">
      <c r="C91" s="86"/>
      <c r="D91" s="86"/>
      <c r="E91" s="86"/>
      <c r="F91" s="86"/>
      <c r="N91" s="86"/>
    </row>
    <row r="92" spans="1:15" x14ac:dyDescent="0.25">
      <c r="A92" s="92"/>
      <c r="B92" s="92"/>
      <c r="C92" s="92"/>
      <c r="D92" s="92"/>
      <c r="E92" s="92"/>
      <c r="F92" s="92"/>
      <c r="N92" s="92"/>
    </row>
    <row r="93" spans="1:15" x14ac:dyDescent="0.25">
      <c r="A93" s="49"/>
      <c r="B93" s="49"/>
      <c r="C93" s="49"/>
      <c r="D93" s="49"/>
      <c r="E93" s="49"/>
      <c r="N93" s="6" t="s">
        <v>15</v>
      </c>
    </row>
    <row r="94" spans="1:15" x14ac:dyDescent="0.25">
      <c r="A94" s="264"/>
      <c r="B94" s="264"/>
      <c r="C94" s="264"/>
      <c r="D94" s="265"/>
      <c r="E94" s="265"/>
    </row>
    <row r="95" spans="1:15" x14ac:dyDescent="0.25">
      <c r="A95" s="94"/>
      <c r="B95" s="94"/>
      <c r="C95" s="94"/>
      <c r="D95" s="68"/>
      <c r="E95" s="68"/>
    </row>
  </sheetData>
  <sheetProtection selectLockedCells="1"/>
  <mergeCells count="63">
    <mergeCell ref="M1:N2"/>
    <mergeCell ref="B20:E21"/>
    <mergeCell ref="J16:L16"/>
    <mergeCell ref="B29:E29"/>
    <mergeCell ref="I61:M61"/>
    <mergeCell ref="B27:E27"/>
    <mergeCell ref="M3:N3"/>
    <mergeCell ref="M20:M21"/>
    <mergeCell ref="C16:F16"/>
    <mergeCell ref="C18:F18"/>
    <mergeCell ref="A18:B18"/>
    <mergeCell ref="J18:L18"/>
    <mergeCell ref="A16:B16"/>
    <mergeCell ref="B22:E22"/>
    <mergeCell ref="B23:E23"/>
    <mergeCell ref="B26:E26"/>
    <mergeCell ref="A94:E94"/>
    <mergeCell ref="A64:E64"/>
    <mergeCell ref="N20:N21"/>
    <mergeCell ref="A75:N75"/>
    <mergeCell ref="B47:E47"/>
    <mergeCell ref="B48:E48"/>
    <mergeCell ref="B49:E49"/>
    <mergeCell ref="B35:E35"/>
    <mergeCell ref="I72:M72"/>
    <mergeCell ref="I73:M73"/>
    <mergeCell ref="I66:M66"/>
    <mergeCell ref="B30:E30"/>
    <mergeCell ref="B24:E24"/>
    <mergeCell ref="B25:E25"/>
    <mergeCell ref="B32:E32"/>
    <mergeCell ref="B28:E28"/>
    <mergeCell ref="I58:M58"/>
    <mergeCell ref="I57:M57"/>
    <mergeCell ref="I54:N54"/>
    <mergeCell ref="I55:M55"/>
    <mergeCell ref="I71:M71"/>
    <mergeCell ref="I64:M64"/>
    <mergeCell ref="I65:M65"/>
    <mergeCell ref="I59:M59"/>
    <mergeCell ref="I60:M60"/>
    <mergeCell ref="I63:M63"/>
    <mergeCell ref="I62:M62"/>
    <mergeCell ref="A66:C67"/>
    <mergeCell ref="D66:F67"/>
    <mergeCell ref="A57:F58"/>
    <mergeCell ref="A53:F54"/>
    <mergeCell ref="B46:E46"/>
    <mergeCell ref="B50:E50"/>
    <mergeCell ref="B31:E31"/>
    <mergeCell ref="I56:M56"/>
    <mergeCell ref="B36:E36"/>
    <mergeCell ref="B43:E43"/>
    <mergeCell ref="B44:E44"/>
    <mergeCell ref="B38:E38"/>
    <mergeCell ref="B33:E33"/>
    <mergeCell ref="B34:E34"/>
    <mergeCell ref="B37:E37"/>
    <mergeCell ref="B45:E45"/>
    <mergeCell ref="B39:E39"/>
    <mergeCell ref="B40:E40"/>
    <mergeCell ref="B42:E42"/>
    <mergeCell ref="B41:E41"/>
  </mergeCells>
  <phoneticPr fontId="16" type="noConversion"/>
  <printOptions horizontalCentered="1"/>
  <pageMargins left="0.25" right="0.25" top="0.5" bottom="0.25" header="0" footer="0"/>
  <pageSetup scale="7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7"/>
  <sheetViews>
    <sheetView zoomScaleNormal="100" workbookViewId="0">
      <selection activeCell="I24" sqref="I24"/>
    </sheetView>
  </sheetViews>
  <sheetFormatPr defaultColWidth="9.109375" defaultRowHeight="13.2" x14ac:dyDescent="0.25"/>
  <cols>
    <col min="1" max="1" width="5.109375" style="6" customWidth="1"/>
    <col min="2" max="2" width="6.6640625" style="6" customWidth="1"/>
    <col min="3" max="3" width="8.109375" style="6" bestFit="1" customWidth="1"/>
    <col min="4" max="7" width="7.6640625" style="6" customWidth="1"/>
    <col min="8" max="9" width="10.6640625" style="6" customWidth="1"/>
    <col min="10" max="10" width="9.6640625" style="6" customWidth="1"/>
    <col min="11" max="12" width="11.109375" style="6" customWidth="1"/>
    <col min="13" max="13" width="10.6640625" style="6" customWidth="1"/>
    <col min="14" max="16384" width="9.109375" style="6"/>
  </cols>
  <sheetData>
    <row r="1" spans="1:15" ht="25.05" customHeight="1" x14ac:dyDescent="0.3">
      <c r="K1" s="276" t="s">
        <v>64</v>
      </c>
      <c r="L1" s="276"/>
    </row>
    <row r="2" spans="1:15" ht="20.25" customHeight="1" x14ac:dyDescent="0.4">
      <c r="C2" s="312" t="s">
        <v>23</v>
      </c>
      <c r="D2" s="312"/>
      <c r="E2" s="312"/>
      <c r="F2" s="312"/>
      <c r="G2" s="312"/>
      <c r="H2" s="312"/>
      <c r="I2" s="312"/>
      <c r="J2" s="312"/>
      <c r="K2" s="312"/>
      <c r="L2" s="312"/>
    </row>
    <row r="3" spans="1:15" ht="6" customHeight="1" x14ac:dyDescent="0.4">
      <c r="C3" s="7"/>
      <c r="D3" s="7"/>
      <c r="E3" s="7"/>
      <c r="F3" s="7"/>
      <c r="G3" s="7"/>
      <c r="H3" s="7"/>
      <c r="I3" s="7"/>
      <c r="J3" s="7"/>
      <c r="K3" s="7"/>
      <c r="L3" s="7"/>
      <c r="M3" s="8"/>
      <c r="N3" s="8"/>
    </row>
    <row r="4" spans="1:15" ht="12.15" customHeight="1" x14ac:dyDescent="0.4">
      <c r="A4" s="9" t="s">
        <v>24</v>
      </c>
      <c r="B4" s="9"/>
      <c r="C4" s="9"/>
      <c r="D4" s="9"/>
      <c r="E4" s="9"/>
      <c r="F4" s="9"/>
      <c r="G4" s="9"/>
      <c r="H4" s="9"/>
      <c r="I4" s="9"/>
      <c r="J4" s="9"/>
      <c r="K4" s="9"/>
      <c r="L4" s="9"/>
      <c r="M4" s="8"/>
      <c r="N4" s="8"/>
    </row>
    <row r="5" spans="1:15" s="12" customFormat="1" ht="12.15" customHeight="1" x14ac:dyDescent="0.25">
      <c r="A5" s="10" t="s">
        <v>83</v>
      </c>
      <c r="B5" s="10"/>
      <c r="C5" s="10"/>
      <c r="D5" s="10"/>
      <c r="E5" s="10"/>
      <c r="F5" s="10"/>
      <c r="G5" s="10"/>
      <c r="H5" s="10"/>
      <c r="I5" s="10"/>
      <c r="J5" s="10"/>
      <c r="K5" s="10"/>
      <c r="L5" s="10"/>
      <c r="M5" s="11"/>
      <c r="N5" s="11"/>
    </row>
    <row r="6" spans="1:15" s="12" customFormat="1" ht="12.15" customHeight="1" x14ac:dyDescent="0.25">
      <c r="A6" s="10" t="s">
        <v>82</v>
      </c>
      <c r="B6" s="10"/>
      <c r="C6" s="10"/>
      <c r="D6" s="10"/>
      <c r="E6" s="10"/>
      <c r="F6" s="10"/>
      <c r="G6" s="10"/>
      <c r="H6" s="10"/>
      <c r="I6" s="10"/>
      <c r="J6" s="10"/>
      <c r="K6" s="10"/>
      <c r="L6" s="10"/>
      <c r="M6" s="11"/>
      <c r="N6" s="11"/>
    </row>
    <row r="7" spans="1:15" ht="25.5" customHeight="1" x14ac:dyDescent="0.4">
      <c r="A7" s="315" t="s">
        <v>79</v>
      </c>
      <c r="B7" s="315"/>
      <c r="C7" s="315"/>
      <c r="D7" s="315"/>
      <c r="E7" s="315"/>
      <c r="F7" s="315"/>
      <c r="G7" s="315"/>
      <c r="H7" s="315"/>
      <c r="I7" s="315"/>
      <c r="J7" s="315"/>
      <c r="K7" s="315"/>
      <c r="L7" s="315"/>
      <c r="M7" s="8"/>
      <c r="N7" s="8"/>
    </row>
    <row r="8" spans="1:15" s="12" customFormat="1" ht="12.15" customHeight="1" x14ac:dyDescent="0.25">
      <c r="A8" s="10" t="s">
        <v>86</v>
      </c>
      <c r="B8" s="10"/>
      <c r="C8" s="10"/>
      <c r="D8" s="10"/>
      <c r="E8" s="10"/>
      <c r="F8" s="10"/>
      <c r="G8" s="10"/>
      <c r="H8" s="10"/>
      <c r="I8" s="10"/>
      <c r="J8" s="10"/>
      <c r="K8" s="10"/>
      <c r="L8" s="10"/>
      <c r="M8" s="11"/>
      <c r="N8" s="11"/>
    </row>
    <row r="9" spans="1:15" s="12" customFormat="1" ht="12.15" customHeight="1" x14ac:dyDescent="0.25">
      <c r="A9" s="10" t="s">
        <v>94</v>
      </c>
      <c r="B9" s="10"/>
      <c r="C9" s="10"/>
      <c r="D9" s="10"/>
      <c r="E9" s="10"/>
      <c r="F9" s="10"/>
      <c r="G9" s="10"/>
      <c r="H9" s="10"/>
      <c r="I9" s="10"/>
      <c r="J9" s="10"/>
      <c r="K9" s="10"/>
      <c r="L9" s="10"/>
      <c r="M9" s="11"/>
      <c r="N9" s="11"/>
    </row>
    <row r="10" spans="1:15" s="12" customFormat="1" ht="12.15" customHeight="1" x14ac:dyDescent="0.25">
      <c r="A10" s="10" t="s">
        <v>99</v>
      </c>
      <c r="B10" s="10"/>
      <c r="C10" s="10"/>
      <c r="D10" s="10"/>
      <c r="E10" s="10"/>
      <c r="F10" s="10"/>
      <c r="G10" s="10"/>
      <c r="H10" s="10"/>
      <c r="I10" s="10"/>
      <c r="J10" s="10"/>
      <c r="K10" s="10"/>
      <c r="L10" s="10"/>
      <c r="M10" s="11"/>
      <c r="N10" s="11"/>
    </row>
    <row r="11" spans="1:15" s="12" customFormat="1" ht="12.15" customHeight="1" x14ac:dyDescent="0.25">
      <c r="A11" s="10"/>
      <c r="B11" s="218" t="s">
        <v>101</v>
      </c>
      <c r="C11" s="10"/>
      <c r="D11" s="10"/>
      <c r="E11" s="10"/>
      <c r="F11" s="10"/>
      <c r="G11" s="10"/>
      <c r="H11" s="10"/>
      <c r="I11" s="10"/>
      <c r="J11" s="10"/>
      <c r="K11" s="10"/>
      <c r="L11" s="10"/>
      <c r="M11" s="11"/>
      <c r="N11" s="11"/>
    </row>
    <row r="12" spans="1:15" ht="6" customHeight="1" x14ac:dyDescent="0.25">
      <c r="L12" s="13"/>
    </row>
    <row r="13" spans="1:15" ht="15" customHeight="1" x14ac:dyDescent="0.3">
      <c r="A13" s="297" t="s">
        <v>0</v>
      </c>
      <c r="B13" s="316"/>
      <c r="C13" s="317">
        <f>'EX 10.1'!C16</f>
        <v>0</v>
      </c>
      <c r="D13" s="317"/>
      <c r="E13" s="317"/>
      <c r="F13" s="318"/>
      <c r="G13" s="322" t="s">
        <v>1</v>
      </c>
      <c r="H13" s="316"/>
      <c r="I13" s="319">
        <f>'EX 10.1'!J16</f>
        <v>0</v>
      </c>
      <c r="J13" s="320"/>
      <c r="K13" s="320"/>
      <c r="L13" s="15"/>
      <c r="O13" s="16"/>
    </row>
    <row r="14" spans="1:15" s="24" customFormat="1" ht="8.1" customHeight="1" x14ac:dyDescent="0.2">
      <c r="A14" s="17"/>
      <c r="B14" s="18"/>
      <c r="C14" s="19"/>
      <c r="D14" s="19"/>
      <c r="E14" s="19"/>
      <c r="F14" s="19"/>
      <c r="G14" s="19"/>
      <c r="H14" s="19"/>
      <c r="I14" s="19"/>
      <c r="J14" s="19"/>
      <c r="K14" s="20"/>
      <c r="L14" s="21"/>
      <c r="M14" s="22"/>
      <c r="N14" s="22"/>
      <c r="O14" s="23"/>
    </row>
    <row r="15" spans="1:15" s="24" customFormat="1" ht="12.75" customHeight="1" x14ac:dyDescent="0.25">
      <c r="A15" s="108"/>
      <c r="B15" s="313" t="s">
        <v>88</v>
      </c>
      <c r="C15" s="313"/>
      <c r="D15" s="313"/>
      <c r="E15" s="313"/>
      <c r="F15" s="313"/>
      <c r="G15" s="313"/>
      <c r="H15" s="313"/>
      <c r="I15" s="313"/>
      <c r="J15" s="313"/>
      <c r="K15" s="313"/>
      <c r="L15" s="313"/>
      <c r="M15" s="22"/>
      <c r="N15" s="22"/>
      <c r="O15" s="23"/>
    </row>
    <row r="16" spans="1:15" s="24" customFormat="1" ht="6" customHeight="1" x14ac:dyDescent="0.2">
      <c r="E16" s="25"/>
      <c r="F16" s="25"/>
      <c r="G16" s="25"/>
      <c r="H16" s="25"/>
      <c r="I16" s="26"/>
      <c r="J16" s="25"/>
      <c r="M16" s="28"/>
      <c r="O16" s="24" t="s">
        <v>15</v>
      </c>
    </row>
    <row r="17" spans="2:13" s="24" customFormat="1" ht="13.65" customHeight="1" thickBot="1" x14ac:dyDescent="0.25">
      <c r="C17" s="29" t="s">
        <v>2</v>
      </c>
      <c r="D17" s="29" t="s">
        <v>72</v>
      </c>
      <c r="E17" s="29" t="s">
        <v>4</v>
      </c>
      <c r="F17" s="29" t="s">
        <v>25</v>
      </c>
      <c r="G17" s="29" t="s">
        <v>5</v>
      </c>
      <c r="H17" s="29" t="s">
        <v>26</v>
      </c>
      <c r="I17" s="29" t="s">
        <v>27</v>
      </c>
      <c r="J17" s="29" t="s">
        <v>28</v>
      </c>
      <c r="K17" s="120" t="s">
        <v>69</v>
      </c>
      <c r="L17" s="30"/>
      <c r="M17" s="28"/>
    </row>
    <row r="18" spans="2:13" s="177" customFormat="1" x14ac:dyDescent="0.25">
      <c r="B18" s="216" t="str">
        <f t="shared" ref="B18:B31" si="0">IF(H18&gt;10,"UM EXCEEDED","")</f>
        <v/>
      </c>
      <c r="C18" s="170"/>
      <c r="D18" s="171"/>
      <c r="E18" s="171"/>
      <c r="F18" s="171"/>
      <c r="G18" s="171"/>
      <c r="H18" s="171"/>
      <c r="I18" s="172">
        <f>SUM(D18:H18)-IF(H18&gt;10,H18,0)</f>
        <v>0</v>
      </c>
      <c r="J18" s="173">
        <v>106.1</v>
      </c>
      <c r="K18" s="174">
        <f>J18-I18</f>
        <v>106.1</v>
      </c>
      <c r="L18" s="175" t="str">
        <f t="shared" ref="L18:L31" si="1">IF(K18&lt;0,"DM EXCEEDED","")</f>
        <v/>
      </c>
      <c r="M18" s="176"/>
    </row>
    <row r="19" spans="2:13" s="177" customFormat="1" x14ac:dyDescent="0.25">
      <c r="B19" s="216" t="str">
        <f t="shared" si="0"/>
        <v/>
      </c>
      <c r="C19" s="178"/>
      <c r="D19" s="179"/>
      <c r="E19" s="180"/>
      <c r="F19" s="180"/>
      <c r="G19" s="180"/>
      <c r="H19" s="180"/>
      <c r="I19" s="172">
        <f>SUM(D19:H19)-IF(H19&gt;10,H19,0)</f>
        <v>0</v>
      </c>
      <c r="J19" s="173">
        <v>106.1</v>
      </c>
      <c r="K19" s="174">
        <f t="shared" ref="K19:K31" si="2">J19-I19</f>
        <v>106.1</v>
      </c>
      <c r="L19" s="175" t="str">
        <f t="shared" si="1"/>
        <v/>
      </c>
      <c r="M19" s="176"/>
    </row>
    <row r="20" spans="2:13" s="177" customFormat="1" x14ac:dyDescent="0.25">
      <c r="B20" s="216" t="str">
        <f t="shared" si="0"/>
        <v/>
      </c>
      <c r="C20" s="178"/>
      <c r="D20" s="179"/>
      <c r="E20" s="180"/>
      <c r="F20" s="180"/>
      <c r="G20" s="180"/>
      <c r="H20" s="180"/>
      <c r="I20" s="172">
        <f t="shared" ref="I20:I31" si="3">SUM(D20:H20)-IF(H20&gt;10,H20,0)</f>
        <v>0</v>
      </c>
      <c r="J20" s="173">
        <v>106.1</v>
      </c>
      <c r="K20" s="174">
        <f t="shared" si="2"/>
        <v>106.1</v>
      </c>
      <c r="L20" s="175" t="str">
        <f t="shared" si="1"/>
        <v/>
      </c>
      <c r="M20" s="176"/>
    </row>
    <row r="21" spans="2:13" s="177" customFormat="1" x14ac:dyDescent="0.25">
      <c r="B21" s="216" t="str">
        <f t="shared" si="0"/>
        <v/>
      </c>
      <c r="C21" s="178"/>
      <c r="D21" s="179"/>
      <c r="E21" s="180"/>
      <c r="F21" s="180"/>
      <c r="G21" s="180"/>
      <c r="H21" s="180"/>
      <c r="I21" s="172">
        <f t="shared" si="3"/>
        <v>0</v>
      </c>
      <c r="J21" s="173">
        <v>106.1</v>
      </c>
      <c r="K21" s="174">
        <f t="shared" si="2"/>
        <v>106.1</v>
      </c>
      <c r="L21" s="175" t="str">
        <f t="shared" si="1"/>
        <v/>
      </c>
      <c r="M21" s="176"/>
    </row>
    <row r="22" spans="2:13" s="177" customFormat="1" x14ac:dyDescent="0.25">
      <c r="B22" s="216" t="str">
        <f t="shared" si="0"/>
        <v/>
      </c>
      <c r="C22" s="178"/>
      <c r="D22" s="179"/>
      <c r="E22" s="180"/>
      <c r="F22" s="180"/>
      <c r="G22" s="180"/>
      <c r="H22" s="180"/>
      <c r="I22" s="172">
        <f t="shared" si="3"/>
        <v>0</v>
      </c>
      <c r="J22" s="173">
        <v>106.1</v>
      </c>
      <c r="K22" s="174">
        <f t="shared" si="2"/>
        <v>106.1</v>
      </c>
      <c r="L22" s="175" t="str">
        <f t="shared" si="1"/>
        <v/>
      </c>
      <c r="M22" s="176"/>
    </row>
    <row r="23" spans="2:13" s="177" customFormat="1" x14ac:dyDescent="0.25">
      <c r="B23" s="216" t="str">
        <f t="shared" si="0"/>
        <v/>
      </c>
      <c r="C23" s="178"/>
      <c r="D23" s="179"/>
      <c r="E23" s="180"/>
      <c r="F23" s="180"/>
      <c r="G23" s="180"/>
      <c r="H23" s="180"/>
      <c r="I23" s="172">
        <f t="shared" si="3"/>
        <v>0</v>
      </c>
      <c r="J23" s="173">
        <v>106.1</v>
      </c>
      <c r="K23" s="174">
        <f t="shared" si="2"/>
        <v>106.1</v>
      </c>
      <c r="L23" s="175" t="str">
        <f t="shared" si="1"/>
        <v/>
      </c>
      <c r="M23" s="176"/>
    </row>
    <row r="24" spans="2:13" s="177" customFormat="1" x14ac:dyDescent="0.25">
      <c r="B24" s="216" t="str">
        <f t="shared" si="0"/>
        <v/>
      </c>
      <c r="C24" s="178"/>
      <c r="D24" s="179"/>
      <c r="E24" s="180"/>
      <c r="F24" s="180"/>
      <c r="G24" s="180"/>
      <c r="H24" s="180"/>
      <c r="I24" s="172">
        <f t="shared" si="3"/>
        <v>0</v>
      </c>
      <c r="J24" s="173">
        <v>106.1</v>
      </c>
      <c r="K24" s="174">
        <f t="shared" si="2"/>
        <v>106.1</v>
      </c>
      <c r="L24" s="175" t="str">
        <f t="shared" si="1"/>
        <v/>
      </c>
      <c r="M24" s="176"/>
    </row>
    <row r="25" spans="2:13" s="177" customFormat="1" x14ac:dyDescent="0.25">
      <c r="B25" s="216" t="str">
        <f t="shared" si="0"/>
        <v/>
      </c>
      <c r="C25" s="178"/>
      <c r="D25" s="179"/>
      <c r="E25" s="180"/>
      <c r="F25" s="180"/>
      <c r="G25" s="180"/>
      <c r="H25" s="180"/>
      <c r="I25" s="172">
        <f t="shared" si="3"/>
        <v>0</v>
      </c>
      <c r="J25" s="173">
        <v>106.1</v>
      </c>
      <c r="K25" s="174">
        <f t="shared" si="2"/>
        <v>106.1</v>
      </c>
      <c r="L25" s="175" t="str">
        <f t="shared" si="1"/>
        <v/>
      </c>
      <c r="M25" s="176"/>
    </row>
    <row r="26" spans="2:13" s="177" customFormat="1" x14ac:dyDescent="0.25">
      <c r="B26" s="216" t="str">
        <f t="shared" si="0"/>
        <v/>
      </c>
      <c r="C26" s="178"/>
      <c r="D26" s="179"/>
      <c r="E26" s="180"/>
      <c r="F26" s="180"/>
      <c r="G26" s="180"/>
      <c r="H26" s="180"/>
      <c r="I26" s="172">
        <f t="shared" si="3"/>
        <v>0</v>
      </c>
      <c r="J26" s="173">
        <v>106.1</v>
      </c>
      <c r="K26" s="174">
        <f t="shared" si="2"/>
        <v>106.1</v>
      </c>
      <c r="L26" s="175" t="str">
        <f t="shared" si="1"/>
        <v/>
      </c>
      <c r="M26" s="176"/>
    </row>
    <row r="27" spans="2:13" s="177" customFormat="1" x14ac:dyDescent="0.25">
      <c r="B27" s="216" t="str">
        <f t="shared" si="0"/>
        <v/>
      </c>
      <c r="C27" s="178"/>
      <c r="D27" s="179"/>
      <c r="E27" s="180"/>
      <c r="F27" s="180"/>
      <c r="G27" s="180"/>
      <c r="H27" s="180"/>
      <c r="I27" s="172">
        <f t="shared" si="3"/>
        <v>0</v>
      </c>
      <c r="J27" s="173">
        <v>106.1</v>
      </c>
      <c r="K27" s="174">
        <f t="shared" si="2"/>
        <v>106.1</v>
      </c>
      <c r="L27" s="175" t="str">
        <f t="shared" si="1"/>
        <v/>
      </c>
      <c r="M27" s="176"/>
    </row>
    <row r="28" spans="2:13" s="177" customFormat="1" x14ac:dyDescent="0.25">
      <c r="B28" s="216" t="str">
        <f t="shared" si="0"/>
        <v/>
      </c>
      <c r="C28" s="178"/>
      <c r="D28" s="179"/>
      <c r="E28" s="180"/>
      <c r="F28" s="180"/>
      <c r="G28" s="180"/>
      <c r="H28" s="180"/>
      <c r="I28" s="172">
        <f t="shared" si="3"/>
        <v>0</v>
      </c>
      <c r="J28" s="173">
        <v>106.1</v>
      </c>
      <c r="K28" s="174">
        <f t="shared" si="2"/>
        <v>106.1</v>
      </c>
      <c r="L28" s="175" t="str">
        <f t="shared" si="1"/>
        <v/>
      </c>
      <c r="M28" s="176"/>
    </row>
    <row r="29" spans="2:13" s="177" customFormat="1" x14ac:dyDescent="0.25">
      <c r="B29" s="216" t="str">
        <f t="shared" si="0"/>
        <v/>
      </c>
      <c r="C29" s="178"/>
      <c r="D29" s="179"/>
      <c r="E29" s="180"/>
      <c r="F29" s="180"/>
      <c r="G29" s="180"/>
      <c r="H29" s="180"/>
      <c r="I29" s="172">
        <f t="shared" si="3"/>
        <v>0</v>
      </c>
      <c r="J29" s="173">
        <v>106.1</v>
      </c>
      <c r="K29" s="174">
        <f t="shared" si="2"/>
        <v>106.1</v>
      </c>
      <c r="L29" s="175" t="str">
        <f t="shared" si="1"/>
        <v/>
      </c>
      <c r="M29" s="176"/>
    </row>
    <row r="30" spans="2:13" s="177" customFormat="1" x14ac:dyDescent="0.25">
      <c r="B30" s="216" t="str">
        <f t="shared" si="0"/>
        <v/>
      </c>
      <c r="C30" s="178"/>
      <c r="D30" s="179"/>
      <c r="E30" s="180"/>
      <c r="F30" s="180"/>
      <c r="G30" s="180"/>
      <c r="H30" s="180"/>
      <c r="I30" s="172">
        <f>SUM(D30:H30)-IF(H30&gt;10,H30,0)</f>
        <v>0</v>
      </c>
      <c r="J30" s="173">
        <v>106.1</v>
      </c>
      <c r="K30" s="174">
        <f t="shared" si="2"/>
        <v>106.1</v>
      </c>
      <c r="L30" s="175" t="str">
        <f t="shared" si="1"/>
        <v/>
      </c>
      <c r="M30" s="176"/>
    </row>
    <row r="31" spans="2:13" s="177" customFormat="1" x14ac:dyDescent="0.25">
      <c r="B31" s="216" t="str">
        <f t="shared" si="0"/>
        <v/>
      </c>
      <c r="C31" s="178"/>
      <c r="D31" s="179"/>
      <c r="E31" s="180"/>
      <c r="F31" s="180"/>
      <c r="G31" s="180"/>
      <c r="H31" s="180"/>
      <c r="I31" s="172">
        <f t="shared" si="3"/>
        <v>0</v>
      </c>
      <c r="J31" s="173">
        <v>106.1</v>
      </c>
      <c r="K31" s="174">
        <f t="shared" si="2"/>
        <v>106.1</v>
      </c>
      <c r="L31" s="175" t="str">
        <f t="shared" si="1"/>
        <v/>
      </c>
      <c r="M31" s="176"/>
    </row>
    <row r="32" spans="2:13" s="185" customFormat="1" ht="13.8" thickBot="1" x14ac:dyDescent="0.3">
      <c r="B32" s="177"/>
      <c r="C32" s="181"/>
      <c r="D32" s="177"/>
      <c r="E32" s="182"/>
      <c r="F32" s="182"/>
      <c r="G32" s="182"/>
      <c r="H32" s="183" t="s">
        <v>57</v>
      </c>
      <c r="I32" s="184">
        <f>SUM(I18:I31)+SUMIF(K18:K31,"&lt;0")</f>
        <v>0</v>
      </c>
      <c r="K32" s="186"/>
      <c r="L32" s="187"/>
      <c r="M32" s="187"/>
    </row>
    <row r="33" spans="1:15" s="24" customFormat="1" ht="6" customHeight="1" x14ac:dyDescent="0.2">
      <c r="C33" s="32"/>
      <c r="E33" s="33"/>
      <c r="F33" s="33"/>
      <c r="G33" s="34"/>
      <c r="H33" s="213"/>
      <c r="I33" s="116"/>
      <c r="J33" s="27"/>
      <c r="K33" s="27"/>
      <c r="L33" s="27"/>
      <c r="M33" s="27"/>
    </row>
    <row r="34" spans="1:15" s="24" customFormat="1" ht="10.8" hidden="1" thickBot="1" x14ac:dyDescent="0.25">
      <c r="C34" s="32"/>
      <c r="D34" s="33"/>
      <c r="E34" s="33"/>
      <c r="F34" s="33"/>
      <c r="G34" s="34"/>
      <c r="H34" s="35"/>
      <c r="I34" s="33"/>
      <c r="J34" s="121" t="s">
        <v>29</v>
      </c>
      <c r="K34" s="36" t="s">
        <v>16</v>
      </c>
      <c r="M34" s="27"/>
    </row>
    <row r="35" spans="1:15" s="24" customFormat="1" ht="10.8" hidden="1" thickBot="1" x14ac:dyDescent="0.25">
      <c r="A35" s="37"/>
      <c r="B35" s="314" t="s">
        <v>30</v>
      </c>
      <c r="C35" s="314"/>
      <c r="D35" s="314"/>
      <c r="E35" s="314"/>
      <c r="F35" s="314"/>
      <c r="G35" s="314"/>
      <c r="H35" s="314"/>
      <c r="I35" s="314"/>
      <c r="J35" s="95"/>
      <c r="K35" s="96"/>
      <c r="L35" s="27"/>
      <c r="M35" s="27"/>
    </row>
    <row r="36" spans="1:15" s="24" customFormat="1" ht="10.199999999999999" hidden="1" x14ac:dyDescent="0.2">
      <c r="B36" s="321" t="s">
        <v>77</v>
      </c>
      <c r="C36" s="321"/>
      <c r="D36" s="321"/>
      <c r="E36" s="321"/>
      <c r="F36" s="321"/>
      <c r="G36" s="321"/>
      <c r="H36" s="321"/>
      <c r="I36" s="321"/>
      <c r="J36" s="31" t="s">
        <v>31</v>
      </c>
      <c r="K36" s="31"/>
      <c r="L36" s="31"/>
    </row>
    <row r="37" spans="1:15" s="24" customFormat="1" ht="6" customHeight="1" x14ac:dyDescent="0.2">
      <c r="B37" s="38"/>
      <c r="C37" s="38"/>
      <c r="D37" s="38"/>
      <c r="E37" s="38"/>
      <c r="F37" s="38"/>
      <c r="G37" s="38"/>
      <c r="H37" s="38"/>
      <c r="I37" s="38"/>
      <c r="J37" s="31"/>
      <c r="K37" s="31"/>
      <c r="L37" s="31"/>
    </row>
    <row r="38" spans="1:15" s="24" customFormat="1" ht="12.75" customHeight="1" x14ac:dyDescent="0.25">
      <c r="A38" s="108"/>
      <c r="B38" s="313" t="s">
        <v>71</v>
      </c>
      <c r="C38" s="313"/>
      <c r="D38" s="313"/>
      <c r="E38" s="313"/>
      <c r="F38" s="313"/>
      <c r="G38" s="313"/>
      <c r="H38" s="313"/>
      <c r="I38" s="313"/>
      <c r="J38" s="313"/>
      <c r="K38" s="313"/>
      <c r="L38" s="313"/>
      <c r="M38" s="22"/>
      <c r="N38" s="22"/>
      <c r="O38" s="23"/>
    </row>
    <row r="39" spans="1:15" s="24" customFormat="1" ht="6" customHeight="1" x14ac:dyDescent="0.2">
      <c r="B39" s="32"/>
      <c r="C39" s="25"/>
      <c r="D39" s="25"/>
      <c r="E39" s="25"/>
      <c r="F39" s="25"/>
      <c r="G39" s="25"/>
      <c r="H39" s="31"/>
      <c r="I39" s="39"/>
      <c r="J39" s="39"/>
      <c r="K39" s="39"/>
      <c r="L39" s="31"/>
    </row>
    <row r="40" spans="1:15" s="24" customFormat="1" ht="10.8" thickBot="1" x14ac:dyDescent="0.25">
      <c r="C40" s="29" t="s">
        <v>2</v>
      </c>
      <c r="D40" s="29" t="s">
        <v>72</v>
      </c>
      <c r="E40" s="29" t="s">
        <v>4</v>
      </c>
      <c r="F40" s="29" t="s">
        <v>25</v>
      </c>
      <c r="G40" s="29" t="s">
        <v>5</v>
      </c>
      <c r="H40" s="29" t="s">
        <v>26</v>
      </c>
      <c r="I40" s="40" t="s">
        <v>27</v>
      </c>
      <c r="J40" s="30"/>
      <c r="K40" s="28"/>
      <c r="L40" s="28"/>
    </row>
    <row r="41" spans="1:15" s="188" customFormat="1" ht="12" x14ac:dyDescent="0.25">
      <c r="C41" s="189">
        <f t="shared" ref="C41:C54" si="4">C18</f>
        <v>0</v>
      </c>
      <c r="D41" s="190">
        <f>ROUND(D18/1.04,2)</f>
        <v>0</v>
      </c>
      <c r="E41" s="190">
        <f>ROUND(E18/1.04,2)</f>
        <v>0</v>
      </c>
      <c r="F41" s="190">
        <f>ROUND(F18/1.04,2)</f>
        <v>0</v>
      </c>
      <c r="G41" s="190">
        <f>ROUND(G18/1.04,2)</f>
        <v>0</v>
      </c>
      <c r="H41" s="190">
        <f>ROUND(H18/1.04,2)</f>
        <v>0</v>
      </c>
      <c r="I41" s="191">
        <f>SUM(D41:H41)+IF(K18&lt;0,K18/1.04,0)</f>
        <v>0</v>
      </c>
      <c r="J41" s="192" t="str">
        <f>IF(D41+E41+F41+G41+H41=I41,"","OUT OF BALANCE")</f>
        <v/>
      </c>
      <c r="K41" s="193"/>
      <c r="L41" s="193"/>
    </row>
    <row r="42" spans="1:15" s="188" customFormat="1" ht="12" x14ac:dyDescent="0.25">
      <c r="C42" s="189">
        <f t="shared" si="4"/>
        <v>0</v>
      </c>
      <c r="D42" s="190">
        <f t="shared" ref="D42:H54" si="5">ROUND(D19/1.04,2)</f>
        <v>0</v>
      </c>
      <c r="E42" s="190">
        <f t="shared" si="5"/>
        <v>0</v>
      </c>
      <c r="F42" s="190">
        <f t="shared" si="5"/>
        <v>0</v>
      </c>
      <c r="G42" s="190">
        <f t="shared" si="5"/>
        <v>0</v>
      </c>
      <c r="H42" s="190">
        <f t="shared" si="5"/>
        <v>0</v>
      </c>
      <c r="I42" s="191">
        <f t="shared" ref="I42:I54" si="6">SUM(D42:H42)+IF(K19&lt;0,K19/1.04,0)</f>
        <v>0</v>
      </c>
      <c r="J42" s="192" t="str">
        <f t="shared" ref="J42:J54" si="7">IF(D42+E42+F42+G42+H42=I42,"","OUT OF BALANCE")</f>
        <v/>
      </c>
      <c r="K42" s="193"/>
      <c r="L42" s="193"/>
    </row>
    <row r="43" spans="1:15" s="188" customFormat="1" ht="12" x14ac:dyDescent="0.25">
      <c r="C43" s="189">
        <f t="shared" si="4"/>
        <v>0</v>
      </c>
      <c r="D43" s="190">
        <f t="shared" si="5"/>
        <v>0</v>
      </c>
      <c r="E43" s="190">
        <f t="shared" si="5"/>
        <v>0</v>
      </c>
      <c r="F43" s="190">
        <f t="shared" si="5"/>
        <v>0</v>
      </c>
      <c r="G43" s="190">
        <f t="shared" si="5"/>
        <v>0</v>
      </c>
      <c r="H43" s="190">
        <f t="shared" si="5"/>
        <v>0</v>
      </c>
      <c r="I43" s="191">
        <f t="shared" si="6"/>
        <v>0</v>
      </c>
      <c r="J43" s="192" t="str">
        <f t="shared" si="7"/>
        <v/>
      </c>
      <c r="K43" s="193"/>
    </row>
    <row r="44" spans="1:15" s="188" customFormat="1" ht="12" x14ac:dyDescent="0.25">
      <c r="C44" s="189">
        <f t="shared" si="4"/>
        <v>0</v>
      </c>
      <c r="D44" s="190">
        <f t="shared" si="5"/>
        <v>0</v>
      </c>
      <c r="E44" s="190">
        <f t="shared" si="5"/>
        <v>0</v>
      </c>
      <c r="F44" s="190">
        <f t="shared" si="5"/>
        <v>0</v>
      </c>
      <c r="G44" s="190">
        <f t="shared" si="5"/>
        <v>0</v>
      </c>
      <c r="H44" s="190">
        <f t="shared" si="5"/>
        <v>0</v>
      </c>
      <c r="I44" s="191">
        <f t="shared" si="6"/>
        <v>0</v>
      </c>
      <c r="J44" s="323" t="str">
        <f t="shared" si="7"/>
        <v/>
      </c>
      <c r="K44" s="324"/>
      <c r="L44" s="214"/>
    </row>
    <row r="45" spans="1:15" s="188" customFormat="1" ht="12" x14ac:dyDescent="0.25">
      <c r="C45" s="189">
        <f t="shared" si="4"/>
        <v>0</v>
      </c>
      <c r="D45" s="190">
        <f t="shared" si="5"/>
        <v>0</v>
      </c>
      <c r="E45" s="190">
        <f t="shared" si="5"/>
        <v>0</v>
      </c>
      <c r="F45" s="190">
        <f t="shared" si="5"/>
        <v>0</v>
      </c>
      <c r="G45" s="190">
        <f t="shared" si="5"/>
        <v>0</v>
      </c>
      <c r="H45" s="190">
        <f t="shared" si="5"/>
        <v>0</v>
      </c>
      <c r="I45" s="191">
        <f t="shared" si="6"/>
        <v>0</v>
      </c>
      <c r="J45" s="192" t="str">
        <f t="shared" si="7"/>
        <v/>
      </c>
      <c r="K45" s="193"/>
    </row>
    <row r="46" spans="1:15" s="188" customFormat="1" ht="12" x14ac:dyDescent="0.25">
      <c r="C46" s="189">
        <f t="shared" si="4"/>
        <v>0</v>
      </c>
      <c r="D46" s="190">
        <f t="shared" si="5"/>
        <v>0</v>
      </c>
      <c r="E46" s="190">
        <f t="shared" si="5"/>
        <v>0</v>
      </c>
      <c r="F46" s="190">
        <f t="shared" si="5"/>
        <v>0</v>
      </c>
      <c r="G46" s="190">
        <f t="shared" si="5"/>
        <v>0</v>
      </c>
      <c r="H46" s="190">
        <f t="shared" si="5"/>
        <v>0</v>
      </c>
      <c r="I46" s="191">
        <f t="shared" si="6"/>
        <v>0</v>
      </c>
      <c r="J46" s="192" t="str">
        <f t="shared" si="7"/>
        <v/>
      </c>
      <c r="K46" s="193"/>
      <c r="L46" s="193"/>
    </row>
    <row r="47" spans="1:15" s="188" customFormat="1" ht="12" x14ac:dyDescent="0.25">
      <c r="C47" s="189">
        <f t="shared" si="4"/>
        <v>0</v>
      </c>
      <c r="D47" s="190">
        <f t="shared" si="5"/>
        <v>0</v>
      </c>
      <c r="E47" s="190">
        <f t="shared" si="5"/>
        <v>0</v>
      </c>
      <c r="F47" s="190">
        <f t="shared" si="5"/>
        <v>0</v>
      </c>
      <c r="G47" s="190">
        <f t="shared" si="5"/>
        <v>0</v>
      </c>
      <c r="H47" s="190">
        <f t="shared" si="5"/>
        <v>0</v>
      </c>
      <c r="I47" s="191">
        <f t="shared" si="6"/>
        <v>0</v>
      </c>
      <c r="J47" s="192" t="str">
        <f t="shared" si="7"/>
        <v/>
      </c>
      <c r="K47" s="193"/>
      <c r="L47" s="193"/>
    </row>
    <row r="48" spans="1:15" s="188" customFormat="1" ht="12" x14ac:dyDescent="0.25">
      <c r="C48" s="189">
        <f t="shared" si="4"/>
        <v>0</v>
      </c>
      <c r="D48" s="190">
        <f t="shared" si="5"/>
        <v>0</v>
      </c>
      <c r="E48" s="190">
        <f t="shared" si="5"/>
        <v>0</v>
      </c>
      <c r="F48" s="190">
        <f t="shared" si="5"/>
        <v>0</v>
      </c>
      <c r="G48" s="190">
        <f t="shared" si="5"/>
        <v>0</v>
      </c>
      <c r="H48" s="190">
        <f t="shared" si="5"/>
        <v>0</v>
      </c>
      <c r="I48" s="191">
        <f t="shared" si="6"/>
        <v>0</v>
      </c>
      <c r="J48" s="192" t="str">
        <f t="shared" si="7"/>
        <v/>
      </c>
      <c r="K48" s="193"/>
      <c r="L48" s="193"/>
    </row>
    <row r="49" spans="1:14" s="188" customFormat="1" ht="12" x14ac:dyDescent="0.25">
      <c r="C49" s="189">
        <f t="shared" si="4"/>
        <v>0</v>
      </c>
      <c r="D49" s="190">
        <f t="shared" si="5"/>
        <v>0</v>
      </c>
      <c r="E49" s="190">
        <f t="shared" si="5"/>
        <v>0</v>
      </c>
      <c r="F49" s="190">
        <f t="shared" si="5"/>
        <v>0</v>
      </c>
      <c r="G49" s="190">
        <f t="shared" si="5"/>
        <v>0</v>
      </c>
      <c r="H49" s="190">
        <f t="shared" si="5"/>
        <v>0</v>
      </c>
      <c r="I49" s="191">
        <f t="shared" si="6"/>
        <v>0</v>
      </c>
      <c r="J49" s="192" t="str">
        <f t="shared" si="7"/>
        <v/>
      </c>
      <c r="K49" s="193"/>
      <c r="L49" s="193"/>
    </row>
    <row r="50" spans="1:14" s="188" customFormat="1" ht="12" x14ac:dyDescent="0.25">
      <c r="C50" s="189">
        <f t="shared" si="4"/>
        <v>0</v>
      </c>
      <c r="D50" s="190">
        <f t="shared" si="5"/>
        <v>0</v>
      </c>
      <c r="E50" s="190">
        <f t="shared" si="5"/>
        <v>0</v>
      </c>
      <c r="F50" s="190">
        <f t="shared" si="5"/>
        <v>0</v>
      </c>
      <c r="G50" s="190">
        <f t="shared" si="5"/>
        <v>0</v>
      </c>
      <c r="H50" s="190">
        <f t="shared" si="5"/>
        <v>0</v>
      </c>
      <c r="I50" s="191">
        <f t="shared" si="6"/>
        <v>0</v>
      </c>
      <c r="J50" s="192" t="str">
        <f t="shared" si="7"/>
        <v/>
      </c>
      <c r="K50" s="193"/>
      <c r="L50" s="193" t="s">
        <v>32</v>
      </c>
    </row>
    <row r="51" spans="1:14" s="188" customFormat="1" ht="12" x14ac:dyDescent="0.25">
      <c r="C51" s="189">
        <f t="shared" si="4"/>
        <v>0</v>
      </c>
      <c r="D51" s="190">
        <f t="shared" si="5"/>
        <v>0</v>
      </c>
      <c r="E51" s="190">
        <f t="shared" si="5"/>
        <v>0</v>
      </c>
      <c r="F51" s="190">
        <f t="shared" si="5"/>
        <v>0</v>
      </c>
      <c r="G51" s="190">
        <f t="shared" si="5"/>
        <v>0</v>
      </c>
      <c r="H51" s="190">
        <f t="shared" si="5"/>
        <v>0</v>
      </c>
      <c r="I51" s="191">
        <f t="shared" si="6"/>
        <v>0</v>
      </c>
      <c r="J51" s="192" t="str">
        <f t="shared" si="7"/>
        <v/>
      </c>
      <c r="K51" s="193"/>
      <c r="L51" s="193"/>
    </row>
    <row r="52" spans="1:14" s="188" customFormat="1" ht="12" x14ac:dyDescent="0.25">
      <c r="C52" s="189">
        <f t="shared" si="4"/>
        <v>0</v>
      </c>
      <c r="D52" s="190">
        <f t="shared" si="5"/>
        <v>0</v>
      </c>
      <c r="E52" s="190">
        <f t="shared" si="5"/>
        <v>0</v>
      </c>
      <c r="F52" s="190">
        <f t="shared" si="5"/>
        <v>0</v>
      </c>
      <c r="G52" s="190">
        <f t="shared" si="5"/>
        <v>0</v>
      </c>
      <c r="H52" s="190">
        <f t="shared" si="5"/>
        <v>0</v>
      </c>
      <c r="I52" s="191">
        <f t="shared" si="6"/>
        <v>0</v>
      </c>
      <c r="J52" s="192" t="str">
        <f t="shared" si="7"/>
        <v/>
      </c>
      <c r="K52" s="193"/>
      <c r="L52" s="193"/>
    </row>
    <row r="53" spans="1:14" s="188" customFormat="1" ht="12" x14ac:dyDescent="0.25">
      <c r="C53" s="189">
        <f t="shared" si="4"/>
        <v>0</v>
      </c>
      <c r="D53" s="190">
        <f t="shared" si="5"/>
        <v>0</v>
      </c>
      <c r="E53" s="190">
        <f t="shared" si="5"/>
        <v>0</v>
      </c>
      <c r="F53" s="190">
        <f t="shared" si="5"/>
        <v>0</v>
      </c>
      <c r="G53" s="190">
        <f t="shared" si="5"/>
        <v>0</v>
      </c>
      <c r="H53" s="190">
        <f t="shared" si="5"/>
        <v>0</v>
      </c>
      <c r="I53" s="191">
        <f t="shared" si="6"/>
        <v>0</v>
      </c>
      <c r="J53" s="192" t="str">
        <f t="shared" si="7"/>
        <v/>
      </c>
      <c r="K53" s="193"/>
      <c r="L53" s="193"/>
    </row>
    <row r="54" spans="1:14" s="188" customFormat="1" ht="12" x14ac:dyDescent="0.25">
      <c r="C54" s="189">
        <f t="shared" si="4"/>
        <v>0</v>
      </c>
      <c r="D54" s="190">
        <f t="shared" si="5"/>
        <v>0</v>
      </c>
      <c r="E54" s="190">
        <f t="shared" si="5"/>
        <v>0</v>
      </c>
      <c r="F54" s="190">
        <f t="shared" si="5"/>
        <v>0</v>
      </c>
      <c r="G54" s="190">
        <f t="shared" si="5"/>
        <v>0</v>
      </c>
      <c r="H54" s="190">
        <f t="shared" si="5"/>
        <v>0</v>
      </c>
      <c r="I54" s="191">
        <f t="shared" si="6"/>
        <v>0</v>
      </c>
      <c r="J54" s="192" t="str">
        <f t="shared" si="7"/>
        <v/>
      </c>
      <c r="L54" s="194" t="s">
        <v>36</v>
      </c>
    </row>
    <row r="55" spans="1:14" s="188" customFormat="1" ht="12" thickBot="1" x14ac:dyDescent="0.25">
      <c r="E55" s="195"/>
      <c r="F55" s="195"/>
      <c r="G55" s="195"/>
      <c r="H55" s="196" t="s">
        <v>33</v>
      </c>
      <c r="I55" s="197">
        <f>ROUND(SUM(I41:I54),2)</f>
        <v>0</v>
      </c>
      <c r="L55" s="198">
        <f>I32-I55</f>
        <v>0</v>
      </c>
    </row>
    <row r="56" spans="1:14" s="24" customFormat="1" ht="6" customHeight="1" x14ac:dyDescent="0.2">
      <c r="D56" s="41"/>
      <c r="E56" s="41"/>
      <c r="F56" s="41"/>
      <c r="G56" s="42"/>
      <c r="H56" s="109"/>
    </row>
    <row r="57" spans="1:14" s="24" customFormat="1" x14ac:dyDescent="0.25">
      <c r="A57" s="110"/>
      <c r="B57" s="111" t="s">
        <v>70</v>
      </c>
      <c r="C57" s="110"/>
      <c r="D57" s="44"/>
      <c r="E57" s="44"/>
      <c r="F57" s="44"/>
      <c r="G57" s="112"/>
      <c r="H57" s="113"/>
      <c r="I57" s="110"/>
      <c r="J57" s="110"/>
      <c r="K57" s="110"/>
      <c r="L57" s="110"/>
    </row>
    <row r="58" spans="1:14" s="24" customFormat="1" ht="6" customHeight="1" x14ac:dyDescent="0.2">
      <c r="B58" s="43"/>
    </row>
    <row r="59" spans="1:14" s="12" customFormat="1" ht="12.15" customHeight="1" x14ac:dyDescent="0.25">
      <c r="B59" s="9" t="s">
        <v>87</v>
      </c>
      <c r="C59" s="10"/>
      <c r="D59" s="10"/>
      <c r="E59" s="10"/>
      <c r="F59" s="10"/>
      <c r="G59" s="10"/>
      <c r="H59" s="10"/>
      <c r="I59" s="10"/>
      <c r="J59" s="10"/>
      <c r="K59" s="10"/>
      <c r="L59" s="10"/>
      <c r="M59" s="11"/>
      <c r="N59" s="11"/>
    </row>
    <row r="60" spans="1:14" s="24" customFormat="1" ht="6" customHeight="1" thickBot="1" x14ac:dyDescent="0.25">
      <c r="B60" s="43"/>
    </row>
    <row r="61" spans="1:14" s="24" customFormat="1" ht="10.8" thickBot="1" x14ac:dyDescent="0.25">
      <c r="C61" s="325" t="s">
        <v>34</v>
      </c>
      <c r="D61" s="326"/>
      <c r="E61" s="326"/>
      <c r="F61" s="327"/>
      <c r="G61" s="328" t="s">
        <v>35</v>
      </c>
      <c r="H61" s="329"/>
    </row>
    <row r="62" spans="1:14" s="24" customFormat="1" x14ac:dyDescent="0.25">
      <c r="C62" s="330"/>
      <c r="D62" s="331"/>
      <c r="E62" s="331"/>
      <c r="F62" s="332"/>
      <c r="G62" s="333"/>
      <c r="H62" s="334"/>
      <c r="I62" s="168"/>
      <c r="J62" s="168"/>
      <c r="K62" s="169"/>
      <c r="L62" s="27"/>
      <c r="M62" s="27"/>
    </row>
    <row r="63" spans="1:14" s="24" customFormat="1" x14ac:dyDescent="0.25">
      <c r="C63" s="302"/>
      <c r="D63" s="303"/>
      <c r="E63" s="303"/>
      <c r="F63" s="304"/>
      <c r="G63" s="305"/>
      <c r="H63" s="306"/>
      <c r="I63" s="251" t="s">
        <v>48</v>
      </c>
      <c r="J63" s="251"/>
      <c r="K63" s="251"/>
      <c r="L63" s="251"/>
      <c r="M63" s="27"/>
    </row>
    <row r="64" spans="1:14" s="24" customFormat="1" ht="12.75" customHeight="1" x14ac:dyDescent="0.25">
      <c r="C64" s="302"/>
      <c r="D64" s="303"/>
      <c r="E64" s="303"/>
      <c r="F64" s="304"/>
      <c r="G64" s="305"/>
      <c r="H64" s="306"/>
      <c r="I64" s="251"/>
      <c r="J64" s="251"/>
      <c r="K64" s="251"/>
      <c r="L64" s="251"/>
      <c r="M64" s="27"/>
    </row>
    <row r="65" spans="1:13" s="24" customFormat="1" ht="12.75" customHeight="1" x14ac:dyDescent="0.25">
      <c r="C65" s="302"/>
      <c r="D65" s="303"/>
      <c r="E65" s="303"/>
      <c r="F65" s="304"/>
      <c r="G65" s="305"/>
      <c r="H65" s="306"/>
      <c r="I65" s="251"/>
      <c r="J65" s="251"/>
      <c r="K65" s="251"/>
      <c r="L65" s="251"/>
      <c r="M65" s="27"/>
    </row>
    <row r="66" spans="1:13" s="24" customFormat="1" x14ac:dyDescent="0.25">
      <c r="C66" s="302"/>
      <c r="D66" s="303"/>
      <c r="E66" s="303"/>
      <c r="F66" s="304"/>
      <c r="G66" s="305"/>
      <c r="H66" s="306"/>
      <c r="I66" s="251"/>
      <c r="J66" s="251"/>
      <c r="K66" s="251"/>
      <c r="L66" s="251"/>
      <c r="M66" s="27"/>
    </row>
    <row r="67" spans="1:13" s="24" customFormat="1" x14ac:dyDescent="0.25">
      <c r="B67" s="45"/>
      <c r="C67" s="302"/>
      <c r="D67" s="303"/>
      <c r="E67" s="303"/>
      <c r="F67" s="304"/>
      <c r="G67" s="305"/>
      <c r="H67" s="306"/>
      <c r="I67" s="77"/>
      <c r="J67" s="77"/>
      <c r="K67" s="77"/>
      <c r="L67" s="77"/>
      <c r="M67" s="27"/>
    </row>
    <row r="68" spans="1:13" s="24" customFormat="1" x14ac:dyDescent="0.25">
      <c r="A68" s="27"/>
      <c r="B68" s="46"/>
      <c r="C68" s="307" t="s">
        <v>14</v>
      </c>
      <c r="D68" s="308"/>
      <c r="E68" s="308"/>
      <c r="F68" s="309"/>
      <c r="G68" s="310">
        <f>ROUND(SUM(G62:G67),2)</f>
        <v>0</v>
      </c>
      <c r="H68" s="311"/>
      <c r="I68" s="114" t="str">
        <f>IF(I55=G68,"THANK YOU!","OUT OF BALANCE")</f>
        <v>THANK YOU!</v>
      </c>
      <c r="J68" s="77"/>
      <c r="K68" s="77"/>
      <c r="L68" s="77"/>
      <c r="M68" s="27"/>
    </row>
    <row r="69" spans="1:13" s="24" customFormat="1" ht="6" customHeight="1" x14ac:dyDescent="0.2">
      <c r="A69" s="27"/>
      <c r="B69" s="46"/>
      <c r="C69" s="28"/>
      <c r="D69" s="28"/>
      <c r="E69" s="28"/>
      <c r="F69" s="51"/>
      <c r="G69" s="51"/>
      <c r="H69" s="47"/>
      <c r="L69" s="27"/>
      <c r="M69" s="27"/>
    </row>
    <row r="70" spans="1:13" ht="12.75" customHeight="1" x14ac:dyDescent="0.25">
      <c r="C70" s="77"/>
      <c r="D70" s="77"/>
      <c r="E70" s="77"/>
      <c r="F70" s="77"/>
      <c r="G70" s="77"/>
      <c r="H70" s="77"/>
      <c r="I70" s="77"/>
      <c r="J70" s="77"/>
      <c r="K70" s="77"/>
    </row>
    <row r="71" spans="1:13" x14ac:dyDescent="0.25">
      <c r="B71" s="77"/>
      <c r="C71" s="77"/>
      <c r="D71" s="77"/>
      <c r="E71" s="77"/>
      <c r="F71" s="77"/>
      <c r="G71" s="77"/>
      <c r="H71" s="77"/>
      <c r="I71" s="77"/>
      <c r="J71" s="77"/>
      <c r="K71" s="77"/>
    </row>
    <row r="72" spans="1:13" s="24" customFormat="1" ht="10.199999999999999" x14ac:dyDescent="0.2"/>
    <row r="73" spans="1:13" s="24" customFormat="1" ht="10.199999999999999" x14ac:dyDescent="0.2"/>
    <row r="75" spans="1:13" ht="15" x14ac:dyDescent="0.25">
      <c r="G75" s="48"/>
    </row>
    <row r="85" ht="24.75" customHeight="1" x14ac:dyDescent="0.25"/>
    <row r="87" ht="25.5" customHeight="1" x14ac:dyDescent="0.25"/>
  </sheetData>
  <sheetProtection selectLockedCells="1"/>
  <mergeCells count="29">
    <mergeCell ref="I63:L66"/>
    <mergeCell ref="G63:H63"/>
    <mergeCell ref="C64:F64"/>
    <mergeCell ref="G64:H64"/>
    <mergeCell ref="J44:K44"/>
    <mergeCell ref="C61:F61"/>
    <mergeCell ref="G61:H61"/>
    <mergeCell ref="C62:F62"/>
    <mergeCell ref="G62:H62"/>
    <mergeCell ref="C65:F65"/>
    <mergeCell ref="G65:H65"/>
    <mergeCell ref="C63:F63"/>
    <mergeCell ref="K1:L1"/>
    <mergeCell ref="C2:L2"/>
    <mergeCell ref="B15:L15"/>
    <mergeCell ref="B38:L38"/>
    <mergeCell ref="B35:I35"/>
    <mergeCell ref="A7:L7"/>
    <mergeCell ref="A13:B13"/>
    <mergeCell ref="C13:F13"/>
    <mergeCell ref="I13:K13"/>
    <mergeCell ref="B36:I36"/>
    <mergeCell ref="G13:H13"/>
    <mergeCell ref="C67:F67"/>
    <mergeCell ref="G67:H67"/>
    <mergeCell ref="C68:F68"/>
    <mergeCell ref="G68:H68"/>
    <mergeCell ref="C66:F66"/>
    <mergeCell ref="G66:H66"/>
  </mergeCells>
  <phoneticPr fontId="16" type="noConversion"/>
  <hyperlinks>
    <hyperlink ref="B11" r:id="rId1" xr:uid="{8B34D2AC-046A-4CED-9067-8FA5886C4F14}"/>
  </hyperlinks>
  <printOptions horizontalCentered="1"/>
  <pageMargins left="0.25" right="0.25" top="0.5" bottom="0.25" header="0" footer="0"/>
  <pageSetup scale="91" orientation="portrait" r:id="rId2"/>
  <headerFooter alignWithMargins="0"/>
  <rowBreaks count="1" manualBreakCount="1">
    <brk id="73" max="16383" man="1"/>
  </rowBreaks>
  <ignoredErrors>
    <ignoredError sqref="I18" formulaRange="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7"/>
  <sheetViews>
    <sheetView zoomScaleNormal="100" workbookViewId="0">
      <selection activeCell="H39" sqref="H39"/>
    </sheetView>
  </sheetViews>
  <sheetFormatPr defaultColWidth="9.109375" defaultRowHeight="13.2" x14ac:dyDescent="0.25"/>
  <cols>
    <col min="1" max="1" width="5.109375" style="6" customWidth="1"/>
    <col min="2" max="2" width="6.6640625" style="6" customWidth="1"/>
    <col min="3" max="3" width="9.33203125" style="6" bestFit="1" customWidth="1"/>
    <col min="4" max="7" width="7.6640625" style="6" customWidth="1"/>
    <col min="8" max="9" width="10.6640625" style="6" customWidth="1"/>
    <col min="10" max="10" width="12.6640625" style="6" customWidth="1"/>
    <col min="11" max="12" width="11.109375" style="6" customWidth="1"/>
    <col min="13" max="13" width="10.6640625" style="6" customWidth="1"/>
    <col min="14" max="16384" width="9.109375" style="6"/>
  </cols>
  <sheetData>
    <row r="1" spans="1:15" ht="25.05" customHeight="1" x14ac:dyDescent="0.3">
      <c r="K1" s="276" t="s">
        <v>80</v>
      </c>
      <c r="L1" s="276"/>
    </row>
    <row r="2" spans="1:15" ht="20.25" customHeight="1" x14ac:dyDescent="0.4">
      <c r="C2" s="312" t="s">
        <v>23</v>
      </c>
      <c r="D2" s="312"/>
      <c r="E2" s="312"/>
      <c r="F2" s="312"/>
      <c r="G2" s="312"/>
      <c r="H2" s="312"/>
      <c r="I2" s="312"/>
      <c r="J2" s="312"/>
      <c r="K2" s="312"/>
      <c r="L2" s="312"/>
    </row>
    <row r="3" spans="1:15" ht="6" customHeight="1" x14ac:dyDescent="0.4">
      <c r="C3" s="7"/>
      <c r="D3" s="7"/>
      <c r="E3" s="7"/>
      <c r="F3" s="7"/>
      <c r="G3" s="7"/>
      <c r="H3" s="7"/>
      <c r="I3" s="7"/>
      <c r="J3" s="7"/>
      <c r="K3" s="7"/>
      <c r="L3" s="7"/>
      <c r="M3" s="8"/>
      <c r="N3" s="8"/>
    </row>
    <row r="4" spans="1:15" ht="12.15" customHeight="1" x14ac:dyDescent="0.4">
      <c r="A4" s="9" t="s">
        <v>24</v>
      </c>
      <c r="B4" s="9"/>
      <c r="C4" s="9"/>
      <c r="D4" s="9"/>
      <c r="E4" s="9"/>
      <c r="F4" s="9"/>
      <c r="G4" s="9"/>
      <c r="H4" s="9"/>
      <c r="I4" s="9"/>
      <c r="J4" s="9"/>
      <c r="K4" s="9"/>
      <c r="L4" s="9"/>
      <c r="M4" s="8"/>
      <c r="N4" s="8"/>
    </row>
    <row r="5" spans="1:15" s="12" customFormat="1" ht="12.15" customHeight="1" x14ac:dyDescent="0.25">
      <c r="A5" s="10" t="s">
        <v>83</v>
      </c>
      <c r="B5" s="10"/>
      <c r="C5" s="10"/>
      <c r="D5" s="10"/>
      <c r="E5" s="10"/>
      <c r="F5" s="10"/>
      <c r="G5" s="10"/>
      <c r="H5" s="10"/>
      <c r="I5" s="10"/>
      <c r="J5" s="10"/>
      <c r="K5" s="10"/>
      <c r="L5" s="10"/>
      <c r="M5" s="11"/>
      <c r="N5" s="11"/>
    </row>
    <row r="6" spans="1:15" s="12" customFormat="1" ht="12.15" customHeight="1" x14ac:dyDescent="0.25">
      <c r="A6" s="10" t="s">
        <v>82</v>
      </c>
      <c r="B6" s="10"/>
      <c r="C6" s="10"/>
      <c r="D6" s="10"/>
      <c r="E6" s="10"/>
      <c r="F6" s="10"/>
      <c r="G6" s="10"/>
      <c r="H6" s="10"/>
      <c r="I6" s="10"/>
      <c r="J6" s="10"/>
      <c r="K6" s="10"/>
      <c r="L6" s="10"/>
      <c r="M6" s="11"/>
      <c r="N6" s="11"/>
    </row>
    <row r="7" spans="1:15" ht="25.5" customHeight="1" x14ac:dyDescent="0.4">
      <c r="A7" s="315" t="s">
        <v>79</v>
      </c>
      <c r="B7" s="315"/>
      <c r="C7" s="315"/>
      <c r="D7" s="315"/>
      <c r="E7" s="315"/>
      <c r="F7" s="315"/>
      <c r="G7" s="315"/>
      <c r="H7" s="315"/>
      <c r="I7" s="315"/>
      <c r="J7" s="315"/>
      <c r="K7" s="315"/>
      <c r="L7" s="315"/>
      <c r="M7" s="8"/>
      <c r="N7" s="8"/>
    </row>
    <row r="8" spans="1:15" s="12" customFormat="1" ht="12.15" customHeight="1" x14ac:dyDescent="0.25">
      <c r="A8" s="10" t="s">
        <v>86</v>
      </c>
      <c r="B8" s="10"/>
      <c r="C8" s="10"/>
      <c r="D8" s="10"/>
      <c r="E8" s="10"/>
      <c r="F8" s="10"/>
      <c r="G8" s="10"/>
      <c r="H8" s="10"/>
      <c r="I8" s="10"/>
      <c r="J8" s="10"/>
      <c r="K8" s="10"/>
      <c r="L8" s="10"/>
      <c r="M8" s="11"/>
      <c r="N8" s="11"/>
    </row>
    <row r="9" spans="1:15" s="12" customFormat="1" ht="12.15" customHeight="1" x14ac:dyDescent="0.25">
      <c r="A9" s="10" t="s">
        <v>94</v>
      </c>
      <c r="B9" s="10"/>
      <c r="C9" s="10"/>
      <c r="D9" s="10"/>
      <c r="E9" s="10"/>
      <c r="F9" s="10"/>
      <c r="G9" s="10"/>
      <c r="H9" s="10"/>
      <c r="I9" s="10"/>
      <c r="J9" s="10"/>
      <c r="K9" s="10"/>
      <c r="L9" s="10"/>
      <c r="M9" s="11"/>
      <c r="N9" s="11"/>
    </row>
    <row r="10" spans="1:15" s="12" customFormat="1" ht="12.15" customHeight="1" x14ac:dyDescent="0.25">
      <c r="A10" s="10" t="s">
        <v>99</v>
      </c>
      <c r="B10" s="10"/>
      <c r="C10" s="10"/>
      <c r="D10" s="10"/>
      <c r="E10" s="10"/>
      <c r="F10" s="10"/>
      <c r="G10" s="10"/>
      <c r="H10" s="10"/>
      <c r="I10" s="10"/>
      <c r="J10" s="10"/>
      <c r="K10" s="10"/>
      <c r="L10" s="10"/>
      <c r="M10" s="11"/>
      <c r="N10" s="11"/>
    </row>
    <row r="11" spans="1:15" s="12" customFormat="1" ht="12.15" customHeight="1" x14ac:dyDescent="0.25">
      <c r="A11" s="10"/>
      <c r="B11" s="218" t="s">
        <v>101</v>
      </c>
      <c r="C11" s="10"/>
      <c r="D11" s="10"/>
      <c r="E11" s="10"/>
      <c r="F11" s="10"/>
      <c r="G11" s="10"/>
      <c r="H11" s="10"/>
      <c r="I11" s="10"/>
      <c r="J11" s="10"/>
      <c r="K11" s="10"/>
      <c r="L11" s="10"/>
      <c r="M11" s="11"/>
      <c r="N11" s="11"/>
    </row>
    <row r="12" spans="1:15" ht="6" customHeight="1" x14ac:dyDescent="0.25">
      <c r="L12" s="13"/>
    </row>
    <row r="13" spans="1:15" ht="15" customHeight="1" x14ac:dyDescent="0.3">
      <c r="A13" s="297" t="s">
        <v>0</v>
      </c>
      <c r="B13" s="316"/>
      <c r="C13" s="317">
        <f>'EX 10.1'!C16</f>
        <v>0</v>
      </c>
      <c r="D13" s="317"/>
      <c r="E13" s="317"/>
      <c r="F13" s="318"/>
      <c r="G13" s="322" t="s">
        <v>1</v>
      </c>
      <c r="H13" s="316"/>
      <c r="I13" s="319">
        <f>'EX 10.1'!J16</f>
        <v>0</v>
      </c>
      <c r="J13" s="320"/>
      <c r="K13" s="320"/>
      <c r="L13" s="15"/>
      <c r="O13" s="16"/>
    </row>
    <row r="14" spans="1:15" s="24" customFormat="1" ht="8.1" customHeight="1" x14ac:dyDescent="0.2">
      <c r="A14" s="17"/>
      <c r="B14" s="18"/>
      <c r="C14" s="19"/>
      <c r="D14" s="19"/>
      <c r="E14" s="19"/>
      <c r="F14" s="19"/>
      <c r="G14" s="19"/>
      <c r="H14" s="19"/>
      <c r="I14" s="19"/>
      <c r="J14" s="19"/>
      <c r="K14" s="20"/>
      <c r="L14" s="21"/>
      <c r="M14" s="22"/>
      <c r="N14" s="22"/>
      <c r="O14" s="23"/>
    </row>
    <row r="15" spans="1:15" s="24" customFormat="1" ht="12.75" customHeight="1" x14ac:dyDescent="0.25">
      <c r="A15" s="108"/>
      <c r="B15" s="313" t="s">
        <v>88</v>
      </c>
      <c r="C15" s="313"/>
      <c r="D15" s="313"/>
      <c r="E15" s="313"/>
      <c r="F15" s="313"/>
      <c r="G15" s="313"/>
      <c r="H15" s="313"/>
      <c r="I15" s="313"/>
      <c r="J15" s="313"/>
      <c r="K15" s="313"/>
      <c r="L15" s="313"/>
      <c r="M15" s="22"/>
      <c r="N15" s="22"/>
      <c r="O15" s="23"/>
    </row>
    <row r="16" spans="1:15" s="24" customFormat="1" ht="6" customHeight="1" x14ac:dyDescent="0.2">
      <c r="E16" s="25"/>
      <c r="F16" s="25"/>
      <c r="G16" s="25"/>
      <c r="H16" s="25"/>
      <c r="I16" s="26"/>
      <c r="J16" s="25"/>
      <c r="M16" s="28"/>
      <c r="O16" s="24" t="s">
        <v>15</v>
      </c>
    </row>
    <row r="17" spans="2:13" s="24" customFormat="1" ht="13.65" customHeight="1" thickBot="1" x14ac:dyDescent="0.25">
      <c r="C17" s="29" t="s">
        <v>2</v>
      </c>
      <c r="D17" s="29" t="s">
        <v>72</v>
      </c>
      <c r="E17" s="29" t="s">
        <v>4</v>
      </c>
      <c r="F17" s="29" t="s">
        <v>25</v>
      </c>
      <c r="G17" s="29" t="s">
        <v>5</v>
      </c>
      <c r="H17" s="29" t="s">
        <v>26</v>
      </c>
      <c r="I17" s="29" t="s">
        <v>27</v>
      </c>
      <c r="J17" s="29" t="s">
        <v>100</v>
      </c>
      <c r="K17" s="120" t="s">
        <v>69</v>
      </c>
      <c r="L17" s="30"/>
      <c r="M17" s="28"/>
    </row>
    <row r="18" spans="2:13" s="204" customFormat="1" x14ac:dyDescent="0.25">
      <c r="B18" s="216" t="str">
        <f t="shared" ref="B18:B31" si="0">IF(H18&gt;10,"UM EXCEEDED","")</f>
        <v/>
      </c>
      <c r="C18" s="136"/>
      <c r="D18" s="200"/>
      <c r="E18" s="200"/>
      <c r="F18" s="200"/>
      <c r="G18" s="200"/>
      <c r="H18" s="200"/>
      <c r="I18" s="201">
        <f t="shared" ref="I18:I31" si="1">SUM(D18:H18)-IF(H18&gt;10,H18,0)</f>
        <v>0</v>
      </c>
      <c r="J18" s="173">
        <v>106.1</v>
      </c>
      <c r="K18" s="202">
        <f t="shared" ref="K18:K31" si="2">J18-I18</f>
        <v>106.1</v>
      </c>
      <c r="L18" s="175" t="str">
        <f t="shared" ref="L18:L31" si="3">IF(K18&lt;0,"DM EXCEEDED","")</f>
        <v/>
      </c>
      <c r="M18" s="203"/>
    </row>
    <row r="19" spans="2:13" s="204" customFormat="1" x14ac:dyDescent="0.25">
      <c r="B19" s="216" t="str">
        <f t="shared" si="0"/>
        <v/>
      </c>
      <c r="C19" s="205"/>
      <c r="D19" s="206"/>
      <c r="E19" s="207"/>
      <c r="F19" s="207"/>
      <c r="G19" s="207"/>
      <c r="H19" s="200"/>
      <c r="I19" s="201">
        <f t="shared" si="1"/>
        <v>0</v>
      </c>
      <c r="J19" s="173">
        <v>106.1</v>
      </c>
      <c r="K19" s="202">
        <f t="shared" si="2"/>
        <v>106.1</v>
      </c>
      <c r="L19" s="175" t="str">
        <f t="shared" si="3"/>
        <v/>
      </c>
      <c r="M19" s="203"/>
    </row>
    <row r="20" spans="2:13" s="204" customFormat="1" x14ac:dyDescent="0.25">
      <c r="B20" s="216" t="str">
        <f t="shared" si="0"/>
        <v/>
      </c>
      <c r="C20" s="205"/>
      <c r="D20" s="206"/>
      <c r="E20" s="207"/>
      <c r="F20" s="207"/>
      <c r="G20" s="207"/>
      <c r="H20" s="200"/>
      <c r="I20" s="201">
        <f t="shared" si="1"/>
        <v>0</v>
      </c>
      <c r="J20" s="173">
        <v>106.1</v>
      </c>
      <c r="K20" s="202">
        <f t="shared" si="2"/>
        <v>106.1</v>
      </c>
      <c r="L20" s="175" t="str">
        <f t="shared" si="3"/>
        <v/>
      </c>
      <c r="M20" s="203"/>
    </row>
    <row r="21" spans="2:13" s="204" customFormat="1" x14ac:dyDescent="0.25">
      <c r="B21" s="216" t="str">
        <f t="shared" si="0"/>
        <v/>
      </c>
      <c r="C21" s="205"/>
      <c r="D21" s="206"/>
      <c r="E21" s="207"/>
      <c r="F21" s="207"/>
      <c r="G21" s="207"/>
      <c r="H21" s="200"/>
      <c r="I21" s="201">
        <f t="shared" si="1"/>
        <v>0</v>
      </c>
      <c r="J21" s="173">
        <v>106.1</v>
      </c>
      <c r="K21" s="202">
        <f t="shared" si="2"/>
        <v>106.1</v>
      </c>
      <c r="L21" s="175" t="str">
        <f t="shared" si="3"/>
        <v/>
      </c>
      <c r="M21" s="203"/>
    </row>
    <row r="22" spans="2:13" s="204" customFormat="1" x14ac:dyDescent="0.25">
      <c r="B22" s="216" t="str">
        <f t="shared" si="0"/>
        <v/>
      </c>
      <c r="C22" s="205"/>
      <c r="D22" s="206"/>
      <c r="E22" s="207"/>
      <c r="F22" s="207"/>
      <c r="G22" s="207"/>
      <c r="H22" s="200"/>
      <c r="I22" s="201">
        <f t="shared" si="1"/>
        <v>0</v>
      </c>
      <c r="J22" s="173">
        <v>106.1</v>
      </c>
      <c r="K22" s="202">
        <f t="shared" si="2"/>
        <v>106.1</v>
      </c>
      <c r="L22" s="175" t="str">
        <f t="shared" si="3"/>
        <v/>
      </c>
      <c r="M22" s="203"/>
    </row>
    <row r="23" spans="2:13" s="204" customFormat="1" x14ac:dyDescent="0.25">
      <c r="B23" s="216" t="str">
        <f t="shared" si="0"/>
        <v/>
      </c>
      <c r="C23" s="205"/>
      <c r="D23" s="206"/>
      <c r="E23" s="207"/>
      <c r="F23" s="207"/>
      <c r="G23" s="207"/>
      <c r="H23" s="200"/>
      <c r="I23" s="201">
        <f t="shared" si="1"/>
        <v>0</v>
      </c>
      <c r="J23" s="173">
        <v>106.1</v>
      </c>
      <c r="K23" s="202">
        <f t="shared" si="2"/>
        <v>106.1</v>
      </c>
      <c r="L23" s="175" t="str">
        <f t="shared" si="3"/>
        <v/>
      </c>
      <c r="M23" s="203"/>
    </row>
    <row r="24" spans="2:13" s="204" customFormat="1" x14ac:dyDescent="0.25">
      <c r="B24" s="216" t="str">
        <f t="shared" si="0"/>
        <v/>
      </c>
      <c r="C24" s="205"/>
      <c r="D24" s="206"/>
      <c r="E24" s="207"/>
      <c r="F24" s="207"/>
      <c r="G24" s="207"/>
      <c r="H24" s="200"/>
      <c r="I24" s="201">
        <f t="shared" si="1"/>
        <v>0</v>
      </c>
      <c r="J24" s="173">
        <v>106.1</v>
      </c>
      <c r="K24" s="202">
        <f t="shared" si="2"/>
        <v>106.1</v>
      </c>
      <c r="L24" s="175" t="str">
        <f t="shared" si="3"/>
        <v/>
      </c>
      <c r="M24" s="203"/>
    </row>
    <row r="25" spans="2:13" s="204" customFormat="1" x14ac:dyDescent="0.25">
      <c r="B25" s="216" t="str">
        <f t="shared" si="0"/>
        <v/>
      </c>
      <c r="C25" s="205"/>
      <c r="D25" s="206"/>
      <c r="E25" s="207"/>
      <c r="F25" s="207"/>
      <c r="G25" s="207"/>
      <c r="H25" s="200"/>
      <c r="I25" s="201">
        <f t="shared" si="1"/>
        <v>0</v>
      </c>
      <c r="J25" s="173">
        <v>106.1</v>
      </c>
      <c r="K25" s="202">
        <f t="shared" si="2"/>
        <v>106.1</v>
      </c>
      <c r="L25" s="175" t="str">
        <f t="shared" si="3"/>
        <v/>
      </c>
      <c r="M25" s="203"/>
    </row>
    <row r="26" spans="2:13" s="204" customFormat="1" x14ac:dyDescent="0.25">
      <c r="B26" s="216" t="str">
        <f t="shared" si="0"/>
        <v/>
      </c>
      <c r="C26" s="205"/>
      <c r="D26" s="206"/>
      <c r="E26" s="207"/>
      <c r="F26" s="207"/>
      <c r="G26" s="207"/>
      <c r="H26" s="200"/>
      <c r="I26" s="201">
        <f t="shared" si="1"/>
        <v>0</v>
      </c>
      <c r="J26" s="173">
        <v>106.1</v>
      </c>
      <c r="K26" s="202">
        <f t="shared" si="2"/>
        <v>106.1</v>
      </c>
      <c r="L26" s="175" t="str">
        <f t="shared" si="3"/>
        <v/>
      </c>
      <c r="M26" s="203"/>
    </row>
    <row r="27" spans="2:13" s="204" customFormat="1" x14ac:dyDescent="0.25">
      <c r="B27" s="216" t="str">
        <f t="shared" si="0"/>
        <v/>
      </c>
      <c r="C27" s="205"/>
      <c r="D27" s="206"/>
      <c r="E27" s="207"/>
      <c r="F27" s="207"/>
      <c r="G27" s="207"/>
      <c r="H27" s="200"/>
      <c r="I27" s="201">
        <f t="shared" si="1"/>
        <v>0</v>
      </c>
      <c r="J27" s="173">
        <v>106.1</v>
      </c>
      <c r="K27" s="202">
        <f t="shared" si="2"/>
        <v>106.1</v>
      </c>
      <c r="L27" s="175" t="str">
        <f t="shared" si="3"/>
        <v/>
      </c>
      <c r="M27" s="203"/>
    </row>
    <row r="28" spans="2:13" s="204" customFormat="1" x14ac:dyDescent="0.25">
      <c r="B28" s="216" t="str">
        <f t="shared" si="0"/>
        <v/>
      </c>
      <c r="C28" s="205"/>
      <c r="D28" s="206"/>
      <c r="E28" s="207"/>
      <c r="F28" s="207"/>
      <c r="G28" s="207"/>
      <c r="H28" s="200"/>
      <c r="I28" s="201">
        <f t="shared" si="1"/>
        <v>0</v>
      </c>
      <c r="J28" s="173">
        <v>106.1</v>
      </c>
      <c r="K28" s="202">
        <f t="shared" si="2"/>
        <v>106.1</v>
      </c>
      <c r="L28" s="175" t="str">
        <f t="shared" si="3"/>
        <v/>
      </c>
      <c r="M28" s="203"/>
    </row>
    <row r="29" spans="2:13" s="204" customFormat="1" x14ac:dyDescent="0.25">
      <c r="B29" s="216" t="str">
        <f t="shared" si="0"/>
        <v/>
      </c>
      <c r="C29" s="205"/>
      <c r="D29" s="206"/>
      <c r="E29" s="207"/>
      <c r="F29" s="207"/>
      <c r="G29" s="207"/>
      <c r="H29" s="200"/>
      <c r="I29" s="201">
        <f t="shared" si="1"/>
        <v>0</v>
      </c>
      <c r="J29" s="173">
        <v>106.1</v>
      </c>
      <c r="K29" s="202">
        <f t="shared" si="2"/>
        <v>106.1</v>
      </c>
      <c r="L29" s="175" t="str">
        <f t="shared" si="3"/>
        <v/>
      </c>
      <c r="M29" s="203"/>
    </row>
    <row r="30" spans="2:13" s="204" customFormat="1" x14ac:dyDescent="0.25">
      <c r="B30" s="216" t="str">
        <f t="shared" si="0"/>
        <v/>
      </c>
      <c r="C30" s="205"/>
      <c r="D30" s="206"/>
      <c r="E30" s="207"/>
      <c r="F30" s="207"/>
      <c r="G30" s="207"/>
      <c r="H30" s="200"/>
      <c r="I30" s="201">
        <f t="shared" si="1"/>
        <v>0</v>
      </c>
      <c r="J30" s="173">
        <v>106.1</v>
      </c>
      <c r="K30" s="202">
        <f t="shared" si="2"/>
        <v>106.1</v>
      </c>
      <c r="L30" s="175" t="str">
        <f t="shared" si="3"/>
        <v/>
      </c>
      <c r="M30" s="203"/>
    </row>
    <row r="31" spans="2:13" s="204" customFormat="1" x14ac:dyDescent="0.25">
      <c r="B31" s="216" t="str">
        <f t="shared" si="0"/>
        <v/>
      </c>
      <c r="C31" s="205"/>
      <c r="D31" s="206"/>
      <c r="E31" s="207"/>
      <c r="F31" s="207"/>
      <c r="G31" s="207"/>
      <c r="H31" s="200"/>
      <c r="I31" s="201">
        <f t="shared" si="1"/>
        <v>0</v>
      </c>
      <c r="J31" s="173">
        <v>106.1</v>
      </c>
      <c r="K31" s="202">
        <f t="shared" si="2"/>
        <v>106.1</v>
      </c>
      <c r="L31" s="175" t="str">
        <f t="shared" si="3"/>
        <v/>
      </c>
      <c r="M31" s="203"/>
    </row>
    <row r="32" spans="2:13" s="204" customFormat="1" ht="13.8" thickBot="1" x14ac:dyDescent="0.3">
      <c r="C32" s="208"/>
      <c r="E32" s="209"/>
      <c r="F32" s="209"/>
      <c r="G32" s="209"/>
      <c r="H32" s="183" t="s">
        <v>81</v>
      </c>
      <c r="I32" s="184">
        <f>SUM(I18:I31)+SUMIF(K18:K31,"&lt;0")</f>
        <v>0</v>
      </c>
      <c r="K32" s="210"/>
      <c r="L32" s="211"/>
      <c r="M32" s="211"/>
    </row>
    <row r="33" spans="1:15" s="24" customFormat="1" ht="6" customHeight="1" x14ac:dyDescent="0.2">
      <c r="C33" s="32"/>
      <c r="D33" s="33"/>
      <c r="E33" s="33"/>
      <c r="F33" s="33"/>
      <c r="G33" s="34"/>
      <c r="H33" s="115"/>
      <c r="I33" s="116"/>
      <c r="J33" s="27"/>
      <c r="K33" s="27"/>
      <c r="L33" s="27"/>
      <c r="M33" s="27"/>
    </row>
    <row r="34" spans="1:15" s="24" customFormat="1" ht="10.8" hidden="1" thickBot="1" x14ac:dyDescent="0.25">
      <c r="C34" s="32"/>
      <c r="D34" s="33"/>
      <c r="E34" s="33"/>
      <c r="F34" s="33"/>
      <c r="G34" s="34"/>
      <c r="H34" s="35"/>
      <c r="I34" s="33"/>
      <c r="J34" s="121" t="s">
        <v>29</v>
      </c>
      <c r="K34" s="36" t="s">
        <v>16</v>
      </c>
      <c r="M34" s="27"/>
    </row>
    <row r="35" spans="1:15" s="24" customFormat="1" ht="10.8" hidden="1" thickBot="1" x14ac:dyDescent="0.25">
      <c r="A35" s="37"/>
      <c r="B35" s="314" t="s">
        <v>30</v>
      </c>
      <c r="C35" s="314"/>
      <c r="D35" s="314"/>
      <c r="E35" s="314"/>
      <c r="F35" s="314"/>
      <c r="G35" s="314"/>
      <c r="H35" s="314"/>
      <c r="I35" s="314"/>
      <c r="J35" s="95"/>
      <c r="K35" s="96"/>
      <c r="L35" s="27"/>
      <c r="M35" s="27"/>
    </row>
    <row r="36" spans="1:15" s="24" customFormat="1" ht="10.199999999999999" hidden="1" x14ac:dyDescent="0.2">
      <c r="B36" s="321" t="s">
        <v>77</v>
      </c>
      <c r="C36" s="321"/>
      <c r="D36" s="321"/>
      <c r="E36" s="321"/>
      <c r="F36" s="321"/>
      <c r="G36" s="321"/>
      <c r="H36" s="321"/>
      <c r="I36" s="321"/>
      <c r="J36" s="31" t="s">
        <v>31</v>
      </c>
      <c r="K36" s="31"/>
      <c r="L36" s="31"/>
    </row>
    <row r="37" spans="1:15" s="24" customFormat="1" ht="6" customHeight="1" x14ac:dyDescent="0.2">
      <c r="B37" s="38"/>
      <c r="C37" s="38"/>
      <c r="D37" s="38"/>
      <c r="E37" s="38"/>
      <c r="F37" s="38"/>
      <c r="G37" s="38"/>
      <c r="H37" s="38"/>
      <c r="I37" s="38"/>
      <c r="J37" s="31"/>
      <c r="K37" s="31"/>
      <c r="L37" s="31"/>
    </row>
    <row r="38" spans="1:15" s="24" customFormat="1" ht="12.75" customHeight="1" x14ac:dyDescent="0.25">
      <c r="A38" s="108"/>
      <c r="B38" s="313" t="s">
        <v>71</v>
      </c>
      <c r="C38" s="313"/>
      <c r="D38" s="313"/>
      <c r="E38" s="313"/>
      <c r="F38" s="313"/>
      <c r="G38" s="313"/>
      <c r="H38" s="313"/>
      <c r="I38" s="313"/>
      <c r="J38" s="313"/>
      <c r="K38" s="313"/>
      <c r="L38" s="313"/>
      <c r="M38" s="22"/>
      <c r="N38" s="22"/>
      <c r="O38" s="23"/>
    </row>
    <row r="39" spans="1:15" s="24" customFormat="1" ht="6" customHeight="1" x14ac:dyDescent="0.2">
      <c r="B39" s="32"/>
      <c r="C39" s="25"/>
      <c r="D39" s="25"/>
      <c r="E39" s="25"/>
      <c r="F39" s="25"/>
      <c r="G39" s="25"/>
      <c r="H39" s="31"/>
      <c r="I39" s="39"/>
      <c r="J39" s="39"/>
      <c r="K39" s="39"/>
      <c r="L39" s="31"/>
    </row>
    <row r="40" spans="1:15" s="24" customFormat="1" ht="10.8" thickBot="1" x14ac:dyDescent="0.25">
      <c r="C40" s="29" t="s">
        <v>2</v>
      </c>
      <c r="D40" s="29" t="s">
        <v>72</v>
      </c>
      <c r="E40" s="29" t="s">
        <v>4</v>
      </c>
      <c r="F40" s="29" t="s">
        <v>25</v>
      </c>
      <c r="G40" s="29" t="s">
        <v>5</v>
      </c>
      <c r="H40" s="29" t="s">
        <v>26</v>
      </c>
      <c r="I40" s="40" t="s">
        <v>27</v>
      </c>
      <c r="J40" s="30"/>
      <c r="K40" s="28"/>
      <c r="L40" s="28"/>
    </row>
    <row r="41" spans="1:15" s="188" customFormat="1" ht="12" x14ac:dyDescent="0.25">
      <c r="C41" s="189">
        <f t="shared" ref="C41:C54" si="4">C18</f>
        <v>0</v>
      </c>
      <c r="D41" s="190">
        <f t="shared" ref="D41:H52" si="5">ROUND(D18/1.04,2)</f>
        <v>0</v>
      </c>
      <c r="E41" s="190">
        <f t="shared" si="5"/>
        <v>0</v>
      </c>
      <c r="F41" s="190">
        <f t="shared" si="5"/>
        <v>0</v>
      </c>
      <c r="G41" s="190">
        <f t="shared" si="5"/>
        <v>0</v>
      </c>
      <c r="H41" s="190">
        <f t="shared" si="5"/>
        <v>0</v>
      </c>
      <c r="I41" s="191">
        <f>SUM(D41:H41)+IF(K18&lt;0,K18/1.04,0)</f>
        <v>0</v>
      </c>
      <c r="J41" s="192" t="str">
        <f t="shared" ref="J41:J54" si="6">IF(D41+E41+F41+G41+H41=I41,"","OUT OF BALANCE")</f>
        <v/>
      </c>
      <c r="K41" s="193"/>
      <c r="L41" s="193"/>
    </row>
    <row r="42" spans="1:15" s="188" customFormat="1" ht="12" x14ac:dyDescent="0.25">
      <c r="C42" s="189">
        <f t="shared" si="4"/>
        <v>0</v>
      </c>
      <c r="D42" s="190">
        <f t="shared" si="5"/>
        <v>0</v>
      </c>
      <c r="E42" s="190">
        <f t="shared" si="5"/>
        <v>0</v>
      </c>
      <c r="F42" s="190">
        <f t="shared" si="5"/>
        <v>0</v>
      </c>
      <c r="G42" s="190">
        <f t="shared" si="5"/>
        <v>0</v>
      </c>
      <c r="H42" s="190">
        <f t="shared" si="5"/>
        <v>0</v>
      </c>
      <c r="I42" s="191">
        <f t="shared" ref="I42:I54" si="7">SUM(D42:H42)+IF(K19&lt;0,K19/1.04,0)</f>
        <v>0</v>
      </c>
      <c r="J42" s="192" t="str">
        <f t="shared" si="6"/>
        <v/>
      </c>
      <c r="K42" s="193"/>
      <c r="L42" s="193"/>
    </row>
    <row r="43" spans="1:15" s="188" customFormat="1" ht="12" x14ac:dyDescent="0.25">
      <c r="C43" s="189">
        <f t="shared" si="4"/>
        <v>0</v>
      </c>
      <c r="D43" s="190">
        <f t="shared" si="5"/>
        <v>0</v>
      </c>
      <c r="E43" s="190">
        <f t="shared" si="5"/>
        <v>0</v>
      </c>
      <c r="F43" s="190">
        <f t="shared" si="5"/>
        <v>0</v>
      </c>
      <c r="G43" s="190">
        <f t="shared" si="5"/>
        <v>0</v>
      </c>
      <c r="H43" s="190">
        <f t="shared" si="5"/>
        <v>0</v>
      </c>
      <c r="I43" s="191">
        <f t="shared" si="7"/>
        <v>0</v>
      </c>
      <c r="J43" s="192" t="str">
        <f t="shared" si="6"/>
        <v/>
      </c>
      <c r="K43" s="193"/>
      <c r="L43" s="193"/>
    </row>
    <row r="44" spans="1:15" s="188" customFormat="1" ht="12" x14ac:dyDescent="0.25">
      <c r="C44" s="189">
        <f t="shared" si="4"/>
        <v>0</v>
      </c>
      <c r="D44" s="190">
        <f t="shared" si="5"/>
        <v>0</v>
      </c>
      <c r="E44" s="190">
        <f t="shared" si="5"/>
        <v>0</v>
      </c>
      <c r="F44" s="190">
        <f t="shared" si="5"/>
        <v>0</v>
      </c>
      <c r="G44" s="190">
        <f t="shared" si="5"/>
        <v>0</v>
      </c>
      <c r="H44" s="190">
        <f t="shared" si="5"/>
        <v>0</v>
      </c>
      <c r="I44" s="191">
        <f t="shared" si="7"/>
        <v>0</v>
      </c>
      <c r="J44" s="323" t="str">
        <f t="shared" si="6"/>
        <v/>
      </c>
      <c r="K44" s="324"/>
      <c r="L44" s="193"/>
    </row>
    <row r="45" spans="1:15" s="188" customFormat="1" ht="12" x14ac:dyDescent="0.25">
      <c r="C45" s="189">
        <f t="shared" si="4"/>
        <v>0</v>
      </c>
      <c r="D45" s="190">
        <f t="shared" si="5"/>
        <v>0</v>
      </c>
      <c r="E45" s="190">
        <f t="shared" si="5"/>
        <v>0</v>
      </c>
      <c r="F45" s="190">
        <f t="shared" si="5"/>
        <v>0</v>
      </c>
      <c r="G45" s="190">
        <f t="shared" si="5"/>
        <v>0</v>
      </c>
      <c r="H45" s="190">
        <f t="shared" si="5"/>
        <v>0</v>
      </c>
      <c r="I45" s="191">
        <f t="shared" si="7"/>
        <v>0</v>
      </c>
      <c r="J45" s="192" t="str">
        <f t="shared" si="6"/>
        <v/>
      </c>
      <c r="K45" s="193"/>
      <c r="L45" s="193"/>
    </row>
    <row r="46" spans="1:15" s="188" customFormat="1" ht="12" x14ac:dyDescent="0.25">
      <c r="C46" s="189">
        <f t="shared" si="4"/>
        <v>0</v>
      </c>
      <c r="D46" s="190">
        <f t="shared" si="5"/>
        <v>0</v>
      </c>
      <c r="E46" s="190">
        <f t="shared" si="5"/>
        <v>0</v>
      </c>
      <c r="F46" s="190">
        <f t="shared" si="5"/>
        <v>0</v>
      </c>
      <c r="G46" s="190">
        <f t="shared" si="5"/>
        <v>0</v>
      </c>
      <c r="H46" s="190">
        <f t="shared" si="5"/>
        <v>0</v>
      </c>
      <c r="I46" s="191">
        <f t="shared" si="7"/>
        <v>0</v>
      </c>
      <c r="J46" s="192" t="str">
        <f t="shared" si="6"/>
        <v/>
      </c>
      <c r="K46" s="193"/>
      <c r="L46" s="193"/>
    </row>
    <row r="47" spans="1:15" s="188" customFormat="1" ht="12" x14ac:dyDescent="0.25">
      <c r="C47" s="189">
        <f t="shared" si="4"/>
        <v>0</v>
      </c>
      <c r="D47" s="190">
        <f t="shared" si="5"/>
        <v>0</v>
      </c>
      <c r="E47" s="190">
        <f t="shared" si="5"/>
        <v>0</v>
      </c>
      <c r="F47" s="190">
        <f t="shared" si="5"/>
        <v>0</v>
      </c>
      <c r="G47" s="190">
        <f t="shared" si="5"/>
        <v>0</v>
      </c>
      <c r="H47" s="190">
        <f t="shared" si="5"/>
        <v>0</v>
      </c>
      <c r="I47" s="191">
        <f t="shared" si="7"/>
        <v>0</v>
      </c>
      <c r="J47" s="192" t="str">
        <f t="shared" si="6"/>
        <v/>
      </c>
      <c r="K47" s="193"/>
      <c r="L47" s="193"/>
    </row>
    <row r="48" spans="1:15" s="188" customFormat="1" ht="12" x14ac:dyDescent="0.25">
      <c r="C48" s="189">
        <f t="shared" si="4"/>
        <v>0</v>
      </c>
      <c r="D48" s="190">
        <f t="shared" si="5"/>
        <v>0</v>
      </c>
      <c r="E48" s="190">
        <f t="shared" si="5"/>
        <v>0</v>
      </c>
      <c r="F48" s="190">
        <f t="shared" si="5"/>
        <v>0</v>
      </c>
      <c r="G48" s="190">
        <f t="shared" si="5"/>
        <v>0</v>
      </c>
      <c r="H48" s="190">
        <f t="shared" si="5"/>
        <v>0</v>
      </c>
      <c r="I48" s="191">
        <f t="shared" si="7"/>
        <v>0</v>
      </c>
      <c r="J48" s="192" t="str">
        <f t="shared" si="6"/>
        <v/>
      </c>
      <c r="K48" s="193"/>
      <c r="L48" s="193"/>
    </row>
    <row r="49" spans="1:14" s="188" customFormat="1" ht="12" x14ac:dyDescent="0.25">
      <c r="C49" s="189">
        <f t="shared" si="4"/>
        <v>0</v>
      </c>
      <c r="D49" s="190">
        <f t="shared" si="5"/>
        <v>0</v>
      </c>
      <c r="E49" s="190">
        <f t="shared" si="5"/>
        <v>0</v>
      </c>
      <c r="F49" s="190">
        <f t="shared" si="5"/>
        <v>0</v>
      </c>
      <c r="G49" s="190">
        <f t="shared" si="5"/>
        <v>0</v>
      </c>
      <c r="H49" s="190">
        <f t="shared" si="5"/>
        <v>0</v>
      </c>
      <c r="I49" s="191">
        <f t="shared" si="7"/>
        <v>0</v>
      </c>
      <c r="J49" s="192" t="str">
        <f t="shared" si="6"/>
        <v/>
      </c>
      <c r="K49" s="193"/>
      <c r="L49" s="193"/>
    </row>
    <row r="50" spans="1:14" s="188" customFormat="1" ht="12" x14ac:dyDescent="0.25">
      <c r="C50" s="189">
        <f t="shared" si="4"/>
        <v>0</v>
      </c>
      <c r="D50" s="190">
        <f t="shared" si="5"/>
        <v>0</v>
      </c>
      <c r="E50" s="190">
        <f t="shared" si="5"/>
        <v>0</v>
      </c>
      <c r="F50" s="190">
        <f t="shared" si="5"/>
        <v>0</v>
      </c>
      <c r="G50" s="190">
        <f t="shared" si="5"/>
        <v>0</v>
      </c>
      <c r="H50" s="190">
        <f t="shared" si="5"/>
        <v>0</v>
      </c>
      <c r="I50" s="191">
        <f t="shared" si="7"/>
        <v>0</v>
      </c>
      <c r="J50" s="192" t="str">
        <f t="shared" si="6"/>
        <v/>
      </c>
      <c r="K50" s="193"/>
      <c r="L50" s="193" t="s">
        <v>32</v>
      </c>
    </row>
    <row r="51" spans="1:14" s="188" customFormat="1" ht="12" x14ac:dyDescent="0.25">
      <c r="C51" s="189">
        <f t="shared" si="4"/>
        <v>0</v>
      </c>
      <c r="D51" s="190">
        <f t="shared" si="5"/>
        <v>0</v>
      </c>
      <c r="E51" s="190">
        <f t="shared" si="5"/>
        <v>0</v>
      </c>
      <c r="F51" s="190">
        <f t="shared" si="5"/>
        <v>0</v>
      </c>
      <c r="G51" s="190">
        <f t="shared" si="5"/>
        <v>0</v>
      </c>
      <c r="H51" s="190">
        <f t="shared" si="5"/>
        <v>0</v>
      </c>
      <c r="I51" s="191">
        <f t="shared" si="7"/>
        <v>0</v>
      </c>
      <c r="J51" s="192" t="str">
        <f t="shared" si="6"/>
        <v/>
      </c>
      <c r="K51" s="193"/>
      <c r="L51" s="193"/>
    </row>
    <row r="52" spans="1:14" s="188" customFormat="1" ht="12" x14ac:dyDescent="0.25">
      <c r="C52" s="189">
        <f t="shared" si="4"/>
        <v>0</v>
      </c>
      <c r="D52" s="190">
        <f t="shared" si="5"/>
        <v>0</v>
      </c>
      <c r="E52" s="190">
        <f t="shared" si="5"/>
        <v>0</v>
      </c>
      <c r="F52" s="190">
        <f t="shared" si="5"/>
        <v>0</v>
      </c>
      <c r="G52" s="190">
        <f t="shared" si="5"/>
        <v>0</v>
      </c>
      <c r="H52" s="190">
        <f t="shared" si="5"/>
        <v>0</v>
      </c>
      <c r="I52" s="191">
        <f t="shared" si="7"/>
        <v>0</v>
      </c>
      <c r="J52" s="192" t="str">
        <f t="shared" si="6"/>
        <v/>
      </c>
      <c r="K52" s="193"/>
      <c r="L52" s="193"/>
    </row>
    <row r="53" spans="1:14" s="188" customFormat="1" ht="12" x14ac:dyDescent="0.25">
      <c r="C53" s="189">
        <f t="shared" si="4"/>
        <v>0</v>
      </c>
      <c r="D53" s="190">
        <f t="shared" ref="D53:H54" si="8">ROUND(D30/1.04,2)</f>
        <v>0</v>
      </c>
      <c r="E53" s="190">
        <f t="shared" si="8"/>
        <v>0</v>
      </c>
      <c r="F53" s="190">
        <f t="shared" si="8"/>
        <v>0</v>
      </c>
      <c r="G53" s="190">
        <f t="shared" si="8"/>
        <v>0</v>
      </c>
      <c r="H53" s="190">
        <f t="shared" si="8"/>
        <v>0</v>
      </c>
      <c r="I53" s="191">
        <f t="shared" si="7"/>
        <v>0</v>
      </c>
      <c r="J53" s="192" t="str">
        <f t="shared" si="6"/>
        <v/>
      </c>
      <c r="K53" s="193"/>
      <c r="L53" s="193"/>
    </row>
    <row r="54" spans="1:14" s="188" customFormat="1" ht="12" x14ac:dyDescent="0.25">
      <c r="C54" s="189">
        <f t="shared" si="4"/>
        <v>0</v>
      </c>
      <c r="D54" s="190">
        <f t="shared" si="8"/>
        <v>0</v>
      </c>
      <c r="E54" s="190">
        <f t="shared" si="8"/>
        <v>0</v>
      </c>
      <c r="F54" s="190">
        <f t="shared" si="8"/>
        <v>0</v>
      </c>
      <c r="G54" s="190">
        <f t="shared" si="8"/>
        <v>0</v>
      </c>
      <c r="H54" s="190">
        <f t="shared" si="8"/>
        <v>0</v>
      </c>
      <c r="I54" s="191">
        <f t="shared" si="7"/>
        <v>0</v>
      </c>
      <c r="J54" s="192" t="str">
        <f t="shared" si="6"/>
        <v/>
      </c>
      <c r="L54" s="194" t="s">
        <v>36</v>
      </c>
    </row>
    <row r="55" spans="1:14" s="188" customFormat="1" ht="12" thickBot="1" x14ac:dyDescent="0.25">
      <c r="E55" s="195"/>
      <c r="F55" s="195"/>
      <c r="G55" s="195"/>
      <c r="H55" s="196" t="s">
        <v>33</v>
      </c>
      <c r="I55" s="197">
        <f>ROUND(SUM(I41:I54),2)</f>
        <v>0</v>
      </c>
      <c r="L55" s="198">
        <f>I32-I55</f>
        <v>0</v>
      </c>
    </row>
    <row r="56" spans="1:14" s="24" customFormat="1" ht="6" customHeight="1" x14ac:dyDescent="0.2">
      <c r="D56" s="41"/>
      <c r="E56" s="41"/>
      <c r="F56" s="41"/>
      <c r="G56" s="42"/>
      <c r="H56" s="109"/>
    </row>
    <row r="57" spans="1:14" s="24" customFormat="1" x14ac:dyDescent="0.25">
      <c r="A57" s="110"/>
      <c r="B57" s="111" t="s">
        <v>70</v>
      </c>
      <c r="C57" s="110"/>
      <c r="D57" s="44"/>
      <c r="E57" s="44"/>
      <c r="F57" s="44"/>
      <c r="G57" s="112"/>
      <c r="H57" s="113"/>
      <c r="I57" s="110"/>
      <c r="J57" s="110"/>
      <c r="K57" s="110"/>
      <c r="L57" s="110"/>
    </row>
    <row r="58" spans="1:14" s="24" customFormat="1" ht="6" customHeight="1" x14ac:dyDescent="0.2">
      <c r="B58" s="43"/>
    </row>
    <row r="59" spans="1:14" s="12" customFormat="1" ht="12.15" customHeight="1" x14ac:dyDescent="0.25">
      <c r="B59" s="9" t="s">
        <v>87</v>
      </c>
      <c r="C59" s="10"/>
      <c r="D59" s="10"/>
      <c r="E59" s="10"/>
      <c r="F59" s="10"/>
      <c r="G59" s="10"/>
      <c r="H59" s="10"/>
      <c r="I59" s="10"/>
      <c r="J59" s="10"/>
      <c r="K59" s="10"/>
      <c r="L59" s="10"/>
      <c r="M59" s="11"/>
      <c r="N59" s="11"/>
    </row>
    <row r="60" spans="1:14" s="24" customFormat="1" ht="6" customHeight="1" thickBot="1" x14ac:dyDescent="0.25">
      <c r="B60" s="43"/>
    </row>
    <row r="61" spans="1:14" s="24" customFormat="1" ht="13.65" customHeight="1" thickBot="1" x14ac:dyDescent="0.25">
      <c r="C61" s="325" t="s">
        <v>34</v>
      </c>
      <c r="D61" s="326"/>
      <c r="E61" s="326"/>
      <c r="F61" s="327"/>
      <c r="G61" s="328" t="s">
        <v>35</v>
      </c>
      <c r="H61" s="329"/>
    </row>
    <row r="62" spans="1:14" s="24" customFormat="1" x14ac:dyDescent="0.25">
      <c r="C62" s="330"/>
      <c r="D62" s="331"/>
      <c r="E62" s="331"/>
      <c r="F62" s="332"/>
      <c r="G62" s="333"/>
      <c r="H62" s="334"/>
      <c r="I62" s="168"/>
      <c r="J62" s="168"/>
      <c r="K62" s="169"/>
      <c r="L62" s="27"/>
      <c r="M62" s="27"/>
    </row>
    <row r="63" spans="1:14" s="24" customFormat="1" ht="12.75" customHeight="1" x14ac:dyDescent="0.25">
      <c r="C63" s="302"/>
      <c r="D63" s="303"/>
      <c r="E63" s="303"/>
      <c r="F63" s="304"/>
      <c r="G63" s="305"/>
      <c r="H63" s="306"/>
      <c r="I63" s="251" t="s">
        <v>48</v>
      </c>
      <c r="J63" s="251"/>
      <c r="K63" s="251"/>
      <c r="L63" s="251"/>
      <c r="M63" s="27"/>
    </row>
    <row r="64" spans="1:14" s="24" customFormat="1" ht="12.75" customHeight="1" x14ac:dyDescent="0.25">
      <c r="C64" s="302"/>
      <c r="D64" s="303"/>
      <c r="E64" s="303"/>
      <c r="F64" s="304"/>
      <c r="G64" s="305"/>
      <c r="H64" s="306"/>
      <c r="I64" s="251"/>
      <c r="J64" s="251"/>
      <c r="K64" s="251"/>
      <c r="L64" s="251"/>
      <c r="M64" s="27"/>
    </row>
    <row r="65" spans="1:13" s="24" customFormat="1" ht="12.75" customHeight="1" x14ac:dyDescent="0.25">
      <c r="C65" s="302"/>
      <c r="D65" s="303"/>
      <c r="E65" s="303"/>
      <c r="F65" s="304"/>
      <c r="G65" s="305"/>
      <c r="H65" s="306"/>
      <c r="I65" s="251"/>
      <c r="J65" s="251"/>
      <c r="K65" s="251"/>
      <c r="L65" s="251"/>
      <c r="M65" s="27"/>
    </row>
    <row r="66" spans="1:13" s="24" customFormat="1" x14ac:dyDescent="0.25">
      <c r="C66" s="302"/>
      <c r="D66" s="303"/>
      <c r="E66" s="303"/>
      <c r="F66" s="304"/>
      <c r="G66" s="305"/>
      <c r="H66" s="306"/>
      <c r="I66" s="251"/>
      <c r="J66" s="251"/>
      <c r="K66" s="251"/>
      <c r="L66" s="251"/>
      <c r="M66" s="27"/>
    </row>
    <row r="67" spans="1:13" s="24" customFormat="1" x14ac:dyDescent="0.25">
      <c r="B67" s="45"/>
      <c r="C67" s="302"/>
      <c r="D67" s="303"/>
      <c r="E67" s="303"/>
      <c r="F67" s="304"/>
      <c r="G67" s="305"/>
      <c r="H67" s="306"/>
      <c r="I67" s="77"/>
      <c r="J67" s="77"/>
      <c r="K67" s="77"/>
      <c r="L67" s="77"/>
      <c r="M67" s="27"/>
    </row>
    <row r="68" spans="1:13" s="24" customFormat="1" x14ac:dyDescent="0.25">
      <c r="A68" s="27"/>
      <c r="B68" s="46"/>
      <c r="C68" s="307" t="s">
        <v>14</v>
      </c>
      <c r="D68" s="308"/>
      <c r="E68" s="308"/>
      <c r="F68" s="309"/>
      <c r="G68" s="310">
        <f>ROUND(SUM(G62:G67),2)</f>
        <v>0</v>
      </c>
      <c r="H68" s="311"/>
      <c r="I68" s="114" t="str">
        <f>IF(I55=G68,"THANK YOU!","OUT OF BALANCE")</f>
        <v>THANK YOU!</v>
      </c>
      <c r="J68" s="77"/>
      <c r="K68" s="77"/>
      <c r="L68" s="77"/>
      <c r="M68" s="27"/>
    </row>
    <row r="69" spans="1:13" s="24" customFormat="1" ht="6" customHeight="1" x14ac:dyDescent="0.2">
      <c r="A69" s="27"/>
      <c r="B69" s="46"/>
      <c r="C69" s="28"/>
      <c r="D69" s="28"/>
      <c r="E69" s="28"/>
      <c r="F69" s="51"/>
      <c r="G69" s="51"/>
      <c r="H69" s="47"/>
      <c r="L69" s="27"/>
      <c r="M69" s="27"/>
    </row>
    <row r="70" spans="1:13" ht="12.75" customHeight="1" x14ac:dyDescent="0.25">
      <c r="C70" s="77"/>
      <c r="D70" s="77"/>
      <c r="E70" s="77"/>
      <c r="F70" s="77"/>
      <c r="G70" s="77"/>
      <c r="H70" s="77"/>
      <c r="I70" s="77"/>
      <c r="J70" s="77"/>
      <c r="K70" s="77"/>
    </row>
    <row r="71" spans="1:13" x14ac:dyDescent="0.25">
      <c r="B71" s="77"/>
      <c r="C71" s="77"/>
      <c r="D71" s="77"/>
      <c r="E71" s="77"/>
      <c r="F71" s="77"/>
      <c r="G71" s="77"/>
      <c r="H71" s="77"/>
      <c r="I71" s="77"/>
      <c r="J71" s="77"/>
      <c r="K71" s="77"/>
    </row>
    <row r="72" spans="1:13" s="24" customFormat="1" ht="10.199999999999999" x14ac:dyDescent="0.2">
      <c r="L72" s="199"/>
    </row>
    <row r="73" spans="1:13" s="24" customFormat="1" ht="10.199999999999999" x14ac:dyDescent="0.2"/>
    <row r="75" spans="1:13" ht="15" x14ac:dyDescent="0.25">
      <c r="G75" s="48"/>
    </row>
    <row r="85" ht="24.75" customHeight="1" x14ac:dyDescent="0.25"/>
    <row r="87" ht="25.5" customHeight="1" x14ac:dyDescent="0.25"/>
  </sheetData>
  <sheetProtection selectLockedCells="1"/>
  <mergeCells count="29">
    <mergeCell ref="I63:L66"/>
    <mergeCell ref="G62:H62"/>
    <mergeCell ref="K1:L1"/>
    <mergeCell ref="C2:L2"/>
    <mergeCell ref="B15:L15"/>
    <mergeCell ref="B38:L38"/>
    <mergeCell ref="B35:I35"/>
    <mergeCell ref="B36:I36"/>
    <mergeCell ref="G63:H63"/>
    <mergeCell ref="G64:H64"/>
    <mergeCell ref="G13:H13"/>
    <mergeCell ref="I13:K13"/>
    <mergeCell ref="A7:L7"/>
    <mergeCell ref="A13:B13"/>
    <mergeCell ref="C13:F13"/>
    <mergeCell ref="J44:K44"/>
    <mergeCell ref="G65:H65"/>
    <mergeCell ref="G66:H66"/>
    <mergeCell ref="G67:H67"/>
    <mergeCell ref="G68:H68"/>
    <mergeCell ref="C61:F61"/>
    <mergeCell ref="C68:F68"/>
    <mergeCell ref="C62:F62"/>
    <mergeCell ref="C63:F63"/>
    <mergeCell ref="G61:H61"/>
    <mergeCell ref="C64:F64"/>
    <mergeCell ref="C65:F65"/>
    <mergeCell ref="C66:F66"/>
    <mergeCell ref="C67:F67"/>
  </mergeCells>
  <phoneticPr fontId="16" type="noConversion"/>
  <hyperlinks>
    <hyperlink ref="B11" r:id="rId1" xr:uid="{6635AB9D-19E9-4E73-8D79-12E0DC1EF106}"/>
  </hyperlinks>
  <printOptions horizontalCentered="1"/>
  <pageMargins left="0.25" right="0.25" top="0.5" bottom="0.25" header="0" footer="0"/>
  <pageSetup scale="91" orientation="portrait" r:id="rId2"/>
  <headerFooter alignWithMargins="0"/>
  <rowBreaks count="1" manualBreakCount="1">
    <brk id="73" max="16383" man="1"/>
  </rowBreak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0"/>
  <sheetViews>
    <sheetView zoomScaleNormal="100" workbookViewId="0">
      <selection activeCell="L49" sqref="L49"/>
    </sheetView>
  </sheetViews>
  <sheetFormatPr defaultColWidth="9.109375" defaultRowHeight="13.2" x14ac:dyDescent="0.25"/>
  <cols>
    <col min="1" max="1" width="15.33203125" style="6" customWidth="1"/>
    <col min="2" max="2" width="7.88671875" style="6" customWidth="1"/>
    <col min="3" max="3" width="3.88671875" style="6" customWidth="1"/>
    <col min="4" max="4" width="10" style="6" customWidth="1"/>
    <col min="5" max="5" width="17" style="6" customWidth="1"/>
    <col min="6" max="10" width="11.6640625" style="6" customWidth="1"/>
    <col min="11" max="16384" width="9.109375" style="6"/>
  </cols>
  <sheetData>
    <row r="1" spans="1:15" ht="25.05" customHeight="1" x14ac:dyDescent="0.3">
      <c r="J1" s="106" t="s">
        <v>65</v>
      </c>
    </row>
    <row r="2" spans="1:15" ht="21" x14ac:dyDescent="0.4">
      <c r="C2" s="312" t="s">
        <v>37</v>
      </c>
      <c r="D2" s="312"/>
      <c r="E2" s="312"/>
      <c r="F2" s="312"/>
      <c r="G2" s="312"/>
      <c r="H2" s="312"/>
      <c r="I2" s="312"/>
      <c r="J2" s="312"/>
      <c r="K2" s="8"/>
      <c r="L2" s="8"/>
    </row>
    <row r="3" spans="1:15" ht="12.15" customHeight="1" x14ac:dyDescent="0.4">
      <c r="C3" s="7"/>
      <c r="D3" s="7"/>
      <c r="E3" s="7"/>
      <c r="F3" s="7"/>
      <c r="G3" s="7"/>
      <c r="H3" s="7"/>
      <c r="I3" s="7"/>
      <c r="J3" s="7"/>
      <c r="K3" s="7"/>
      <c r="L3" s="7"/>
      <c r="M3" s="8"/>
      <c r="N3" s="8"/>
    </row>
    <row r="4" spans="1:15" ht="12.15" customHeight="1" x14ac:dyDescent="0.4">
      <c r="A4" s="9" t="s">
        <v>24</v>
      </c>
      <c r="B4" s="9"/>
      <c r="C4" s="9"/>
      <c r="D4" s="9"/>
      <c r="E4" s="9"/>
      <c r="F4" s="9"/>
      <c r="G4" s="9"/>
      <c r="H4" s="9"/>
      <c r="I4" s="9"/>
      <c r="J4" s="9"/>
      <c r="K4" s="9"/>
      <c r="L4" s="9"/>
      <c r="M4" s="8"/>
      <c r="N4" s="8"/>
    </row>
    <row r="5" spans="1:15" s="12" customFormat="1" ht="24.75" customHeight="1" x14ac:dyDescent="0.25">
      <c r="A5" s="354" t="s">
        <v>85</v>
      </c>
      <c r="B5" s="354"/>
      <c r="C5" s="354"/>
      <c r="D5" s="354"/>
      <c r="E5" s="354"/>
      <c r="F5" s="354"/>
      <c r="G5" s="354"/>
      <c r="H5" s="354"/>
      <c r="I5" s="354"/>
      <c r="J5" s="354"/>
      <c r="K5" s="10"/>
      <c r="L5" s="10"/>
      <c r="M5" s="11"/>
      <c r="N5" s="11"/>
    </row>
    <row r="6" spans="1:15" ht="12.75" customHeight="1" x14ac:dyDescent="0.4">
      <c r="A6" s="315" t="s">
        <v>41</v>
      </c>
      <c r="B6" s="315"/>
      <c r="C6" s="315"/>
      <c r="D6" s="315"/>
      <c r="E6" s="315"/>
      <c r="F6" s="315"/>
      <c r="G6" s="315"/>
      <c r="H6" s="315"/>
      <c r="I6" s="315"/>
      <c r="J6" s="315"/>
      <c r="K6" s="53"/>
      <c r="L6" s="53"/>
      <c r="M6" s="8"/>
      <c r="N6" s="8"/>
    </row>
    <row r="7" spans="1:15" ht="12.75" customHeight="1" x14ac:dyDescent="0.4">
      <c r="A7" s="315" t="s">
        <v>42</v>
      </c>
      <c r="B7" s="315"/>
      <c r="C7" s="315"/>
      <c r="D7" s="315"/>
      <c r="E7" s="315"/>
      <c r="F7" s="315"/>
      <c r="G7" s="315"/>
      <c r="H7" s="315"/>
      <c r="I7" s="315"/>
      <c r="J7" s="315"/>
      <c r="K7" s="53"/>
      <c r="L7" s="53"/>
      <c r="M7" s="8"/>
      <c r="N7" s="8"/>
    </row>
    <row r="8" spans="1:15" s="12" customFormat="1" ht="12.15" customHeight="1" x14ac:dyDescent="0.25">
      <c r="A8" s="10" t="s">
        <v>55</v>
      </c>
      <c r="B8" s="10"/>
      <c r="C8" s="10"/>
      <c r="D8" s="10"/>
      <c r="E8" s="10"/>
      <c r="F8" s="10"/>
      <c r="G8" s="10"/>
      <c r="H8" s="10"/>
      <c r="I8" s="10"/>
      <c r="J8" s="10"/>
      <c r="K8" s="10"/>
      <c r="L8" s="10"/>
      <c r="M8" s="11"/>
      <c r="N8" s="11"/>
    </row>
    <row r="9" spans="1:15" s="12" customFormat="1" ht="12.15" customHeight="1" x14ac:dyDescent="0.25">
      <c r="A9" s="10" t="s">
        <v>43</v>
      </c>
      <c r="B9" s="10"/>
      <c r="C9" s="10"/>
      <c r="D9" s="10"/>
      <c r="E9" s="10"/>
      <c r="F9" s="10"/>
      <c r="G9" s="10"/>
      <c r="H9" s="10"/>
      <c r="I9" s="10"/>
      <c r="J9" s="10"/>
      <c r="K9" s="10"/>
      <c r="L9" s="10"/>
      <c r="M9" s="11"/>
      <c r="N9" s="11"/>
    </row>
    <row r="10" spans="1:15" s="12" customFormat="1" ht="12.15" customHeight="1" x14ac:dyDescent="0.25">
      <c r="A10" s="10" t="s">
        <v>56</v>
      </c>
      <c r="B10" s="10"/>
      <c r="C10" s="10"/>
      <c r="D10" s="10"/>
      <c r="E10" s="10"/>
      <c r="F10" s="10"/>
      <c r="G10" s="10"/>
      <c r="H10" s="10"/>
      <c r="I10" s="10"/>
      <c r="J10" s="10"/>
      <c r="K10" s="10"/>
      <c r="L10" s="10"/>
      <c r="M10" s="11"/>
      <c r="N10" s="11"/>
    </row>
    <row r="11" spans="1:15" s="12" customFormat="1" ht="12.15" customHeight="1" x14ac:dyDescent="0.25">
      <c r="A11" s="10" t="s">
        <v>98</v>
      </c>
      <c r="B11" s="10"/>
      <c r="C11" s="10"/>
      <c r="D11" s="10"/>
      <c r="E11" s="10"/>
      <c r="F11" s="10"/>
      <c r="G11" s="10"/>
      <c r="H11" s="10"/>
      <c r="I11" s="10"/>
      <c r="J11" s="10"/>
      <c r="K11" s="10"/>
      <c r="L11" s="10"/>
      <c r="M11" s="11"/>
      <c r="N11" s="11"/>
    </row>
    <row r="12" spans="1:15" s="12" customFormat="1" ht="12.15" customHeight="1" x14ac:dyDescent="0.25">
      <c r="A12" s="224" t="s">
        <v>102</v>
      </c>
      <c r="B12" s="228" t="s">
        <v>103</v>
      </c>
      <c r="C12" s="229"/>
      <c r="D12" s="229"/>
      <c r="E12" s="229"/>
      <c r="F12" s="229"/>
      <c r="G12" s="229"/>
      <c r="H12" s="229"/>
      <c r="I12" s="229"/>
      <c r="J12" s="10"/>
      <c r="K12" s="10"/>
      <c r="L12" s="10"/>
      <c r="M12" s="11"/>
      <c r="N12" s="11"/>
    </row>
    <row r="13" spans="1:15" s="12" customFormat="1" ht="12.15" customHeight="1" x14ac:dyDescent="0.25">
      <c r="A13" s="225"/>
      <c r="B13" s="228" t="s">
        <v>104</v>
      </c>
      <c r="C13" s="229"/>
      <c r="D13" s="229"/>
      <c r="E13" s="229"/>
      <c r="F13" s="229"/>
      <c r="G13" s="229"/>
      <c r="H13" s="229"/>
      <c r="I13" s="229"/>
      <c r="J13" s="10"/>
      <c r="K13" s="10"/>
      <c r="L13" s="10"/>
      <c r="M13" s="11"/>
      <c r="N13" s="11"/>
    </row>
    <row r="14" spans="1:15" s="12" customFormat="1" ht="12.15" customHeight="1" x14ac:dyDescent="0.25">
      <c r="A14" s="225"/>
      <c r="B14" s="228" t="s">
        <v>106</v>
      </c>
      <c r="C14" s="229"/>
      <c r="D14" s="229"/>
      <c r="E14" s="229"/>
      <c r="F14" s="229"/>
      <c r="G14" s="229"/>
      <c r="H14" s="229"/>
      <c r="I14" s="229"/>
      <c r="J14" s="10"/>
      <c r="K14" s="10"/>
      <c r="L14" s="10"/>
      <c r="M14" s="11"/>
      <c r="N14" s="11"/>
    </row>
    <row r="15" spans="1:15" x14ac:dyDescent="0.25">
      <c r="A15" s="224" t="s">
        <v>105</v>
      </c>
      <c r="B15" s="226" t="s">
        <v>97</v>
      </c>
      <c r="C15" s="227"/>
      <c r="D15" s="227"/>
      <c r="E15" s="227"/>
      <c r="F15" s="227"/>
      <c r="G15" s="227"/>
      <c r="H15" s="227"/>
      <c r="I15" s="227"/>
      <c r="L15" s="13"/>
    </row>
    <row r="16" spans="1:15" ht="15" customHeight="1" x14ac:dyDescent="0.3">
      <c r="A16" s="14" t="s">
        <v>0</v>
      </c>
      <c r="B16" s="318">
        <f>'EX 10.1'!C16</f>
        <v>0</v>
      </c>
      <c r="C16" s="352"/>
      <c r="D16" s="352"/>
      <c r="E16" s="353"/>
      <c r="F16" s="322" t="s">
        <v>1</v>
      </c>
      <c r="G16" s="298"/>
      <c r="H16" s="319">
        <f>'EX 10.1'!J16</f>
        <v>0</v>
      </c>
      <c r="I16" s="351"/>
      <c r="J16" s="97"/>
      <c r="K16" s="13"/>
      <c r="L16" s="13"/>
      <c r="O16" s="16"/>
    </row>
    <row r="17" spans="1:15" s="24" customFormat="1" ht="8.1" customHeight="1" x14ac:dyDescent="0.2">
      <c r="A17" s="17"/>
      <c r="B17" s="18"/>
      <c r="C17" s="19"/>
      <c r="D17" s="19"/>
      <c r="E17" s="19"/>
      <c r="F17" s="19"/>
      <c r="G17" s="19"/>
      <c r="H17" s="19"/>
      <c r="I17" s="19"/>
      <c r="J17" s="19"/>
      <c r="K17" s="20"/>
      <c r="L17" s="21"/>
      <c r="M17" s="22"/>
      <c r="N17" s="22"/>
      <c r="O17" s="23"/>
    </row>
    <row r="18" spans="1:15" ht="13.8" thickBot="1" x14ac:dyDescent="0.3">
      <c r="A18" s="98" t="s">
        <v>2</v>
      </c>
      <c r="B18" s="347" t="s">
        <v>40</v>
      </c>
      <c r="C18" s="348"/>
      <c r="D18" s="348"/>
      <c r="E18" s="349"/>
      <c r="F18" s="347" t="s">
        <v>38</v>
      </c>
      <c r="G18" s="349"/>
      <c r="H18" s="347" t="s">
        <v>39</v>
      </c>
      <c r="I18" s="349"/>
      <c r="J18" s="98" t="s">
        <v>17</v>
      </c>
    </row>
    <row r="19" spans="1:15" x14ac:dyDescent="0.25">
      <c r="A19" s="4"/>
      <c r="B19" s="355"/>
      <c r="C19" s="357"/>
      <c r="D19" s="357"/>
      <c r="E19" s="357"/>
      <c r="F19" s="355"/>
      <c r="G19" s="356"/>
      <c r="H19" s="345"/>
      <c r="I19" s="346"/>
      <c r="J19" s="103"/>
    </row>
    <row r="20" spans="1:15" x14ac:dyDescent="0.25">
      <c r="A20" s="5"/>
      <c r="B20" s="340"/>
      <c r="C20" s="341"/>
      <c r="D20" s="341"/>
      <c r="E20" s="341"/>
      <c r="F20" s="340"/>
      <c r="G20" s="342"/>
      <c r="H20" s="343"/>
      <c r="I20" s="344"/>
      <c r="J20" s="104"/>
    </row>
    <row r="21" spans="1:15" x14ac:dyDescent="0.25">
      <c r="A21" s="5"/>
      <c r="B21" s="340"/>
      <c r="C21" s="341"/>
      <c r="D21" s="341"/>
      <c r="E21" s="341"/>
      <c r="F21" s="340"/>
      <c r="G21" s="342"/>
      <c r="H21" s="343"/>
      <c r="I21" s="344"/>
      <c r="J21" s="104"/>
    </row>
    <row r="22" spans="1:15" x14ac:dyDescent="0.25">
      <c r="A22" s="5"/>
      <c r="B22" s="340"/>
      <c r="C22" s="341"/>
      <c r="D22" s="341"/>
      <c r="E22" s="341"/>
      <c r="F22" s="340"/>
      <c r="G22" s="342"/>
      <c r="H22" s="343"/>
      <c r="I22" s="344"/>
      <c r="J22" s="104"/>
    </row>
    <row r="23" spans="1:15" x14ac:dyDescent="0.25">
      <c r="A23" s="5"/>
      <c r="B23" s="340"/>
      <c r="C23" s="341"/>
      <c r="D23" s="341"/>
      <c r="E23" s="341"/>
      <c r="F23" s="340"/>
      <c r="G23" s="342"/>
      <c r="H23" s="343"/>
      <c r="I23" s="344"/>
      <c r="J23" s="104"/>
    </row>
    <row r="24" spans="1:15" x14ac:dyDescent="0.25">
      <c r="A24" s="5"/>
      <c r="B24" s="340"/>
      <c r="C24" s="341"/>
      <c r="D24" s="341"/>
      <c r="E24" s="341"/>
      <c r="F24" s="340"/>
      <c r="G24" s="342"/>
      <c r="H24" s="343"/>
      <c r="I24" s="344"/>
      <c r="J24" s="104"/>
    </row>
    <row r="25" spans="1:15" x14ac:dyDescent="0.25">
      <c r="A25" s="5"/>
      <c r="B25" s="340"/>
      <c r="C25" s="341"/>
      <c r="D25" s="341"/>
      <c r="E25" s="341"/>
      <c r="F25" s="340"/>
      <c r="G25" s="342"/>
      <c r="H25" s="343"/>
      <c r="I25" s="344"/>
      <c r="J25" s="104"/>
    </row>
    <row r="26" spans="1:15" x14ac:dyDescent="0.25">
      <c r="A26" s="5"/>
      <c r="B26" s="340"/>
      <c r="C26" s="341"/>
      <c r="D26" s="341"/>
      <c r="E26" s="341"/>
      <c r="F26" s="340"/>
      <c r="G26" s="342"/>
      <c r="H26" s="343"/>
      <c r="I26" s="344"/>
      <c r="J26" s="104"/>
    </row>
    <row r="27" spans="1:15" x14ac:dyDescent="0.25">
      <c r="A27" s="5"/>
      <c r="B27" s="340"/>
      <c r="C27" s="341"/>
      <c r="D27" s="341"/>
      <c r="E27" s="341"/>
      <c r="F27" s="340"/>
      <c r="G27" s="342"/>
      <c r="H27" s="343"/>
      <c r="I27" s="344"/>
      <c r="J27" s="104"/>
    </row>
    <row r="28" spans="1:15" x14ac:dyDescent="0.25">
      <c r="A28" s="5"/>
      <c r="B28" s="340"/>
      <c r="C28" s="341"/>
      <c r="D28" s="341"/>
      <c r="E28" s="341"/>
      <c r="F28" s="340"/>
      <c r="G28" s="342"/>
      <c r="H28" s="343"/>
      <c r="I28" s="344"/>
      <c r="J28" s="104"/>
    </row>
    <row r="29" spans="1:15" x14ac:dyDescent="0.25">
      <c r="A29" s="5"/>
      <c r="B29" s="340"/>
      <c r="C29" s="341"/>
      <c r="D29" s="341"/>
      <c r="E29" s="341"/>
      <c r="F29" s="340"/>
      <c r="G29" s="342"/>
      <c r="H29" s="343"/>
      <c r="I29" s="344"/>
      <c r="J29" s="104"/>
    </row>
    <row r="30" spans="1:15" x14ac:dyDescent="0.25">
      <c r="A30" s="5"/>
      <c r="B30" s="340"/>
      <c r="C30" s="341"/>
      <c r="D30" s="341"/>
      <c r="E30" s="341"/>
      <c r="F30" s="340"/>
      <c r="G30" s="342"/>
      <c r="H30" s="343"/>
      <c r="I30" s="344"/>
      <c r="J30" s="104"/>
    </row>
    <row r="31" spans="1:15" x14ac:dyDescent="0.25">
      <c r="A31" s="5"/>
      <c r="B31" s="340"/>
      <c r="C31" s="341"/>
      <c r="D31" s="341"/>
      <c r="E31" s="341"/>
      <c r="F31" s="340"/>
      <c r="G31" s="342"/>
      <c r="H31" s="343"/>
      <c r="I31" s="344"/>
      <c r="J31" s="104"/>
    </row>
    <row r="32" spans="1:15" x14ac:dyDescent="0.25">
      <c r="A32" s="5"/>
      <c r="B32" s="340"/>
      <c r="C32" s="341"/>
      <c r="D32" s="341"/>
      <c r="E32" s="341"/>
      <c r="F32" s="340"/>
      <c r="G32" s="342"/>
      <c r="H32" s="343"/>
      <c r="I32" s="344"/>
      <c r="J32" s="104"/>
    </row>
    <row r="33" spans="1:10" x14ac:dyDescent="0.25">
      <c r="A33" s="5"/>
      <c r="B33" s="340"/>
      <c r="C33" s="341"/>
      <c r="D33" s="341"/>
      <c r="E33" s="341"/>
      <c r="F33" s="340"/>
      <c r="G33" s="342"/>
      <c r="H33" s="343"/>
      <c r="I33" s="344"/>
      <c r="J33" s="104"/>
    </row>
    <row r="34" spans="1:10" x14ac:dyDescent="0.25">
      <c r="A34" s="5"/>
      <c r="B34" s="340"/>
      <c r="C34" s="341"/>
      <c r="D34" s="341"/>
      <c r="E34" s="341"/>
      <c r="F34" s="340"/>
      <c r="G34" s="342"/>
      <c r="H34" s="343"/>
      <c r="I34" s="344"/>
      <c r="J34" s="104"/>
    </row>
    <row r="35" spans="1:10" x14ac:dyDescent="0.25">
      <c r="A35" s="5"/>
      <c r="B35" s="340"/>
      <c r="C35" s="341"/>
      <c r="D35" s="341"/>
      <c r="E35" s="341"/>
      <c r="F35" s="340"/>
      <c r="G35" s="342"/>
      <c r="H35" s="343"/>
      <c r="I35" s="344"/>
      <c r="J35" s="104"/>
    </row>
    <row r="36" spans="1:10" x14ac:dyDescent="0.25">
      <c r="A36" s="5"/>
      <c r="B36" s="340"/>
      <c r="C36" s="341"/>
      <c r="D36" s="341"/>
      <c r="E36" s="341"/>
      <c r="F36" s="340"/>
      <c r="G36" s="342"/>
      <c r="H36" s="343"/>
      <c r="I36" s="344"/>
      <c r="J36" s="104"/>
    </row>
    <row r="37" spans="1:10" x14ac:dyDescent="0.25">
      <c r="A37" s="5"/>
      <c r="B37" s="340"/>
      <c r="C37" s="341"/>
      <c r="D37" s="341"/>
      <c r="E37" s="341"/>
      <c r="F37" s="340"/>
      <c r="G37" s="342"/>
      <c r="H37" s="343"/>
      <c r="I37" s="344"/>
      <c r="J37" s="104"/>
    </row>
    <row r="38" spans="1:10" x14ac:dyDescent="0.25">
      <c r="A38" s="5"/>
      <c r="B38" s="340"/>
      <c r="C38" s="341"/>
      <c r="D38" s="341"/>
      <c r="E38" s="341"/>
      <c r="F38" s="340"/>
      <c r="G38" s="342"/>
      <c r="H38" s="343"/>
      <c r="I38" s="344"/>
      <c r="J38" s="104"/>
    </row>
    <row r="39" spans="1:10" x14ac:dyDescent="0.25">
      <c r="A39" s="5"/>
      <c r="B39" s="340"/>
      <c r="C39" s="341"/>
      <c r="D39" s="341"/>
      <c r="E39" s="341"/>
      <c r="F39" s="340"/>
      <c r="G39" s="342"/>
      <c r="H39" s="343"/>
      <c r="I39" s="344"/>
      <c r="J39" s="104"/>
    </row>
    <row r="40" spans="1:10" x14ac:dyDescent="0.25">
      <c r="A40" s="5"/>
      <c r="B40" s="340"/>
      <c r="C40" s="341"/>
      <c r="D40" s="341"/>
      <c r="E40" s="341"/>
      <c r="F40" s="340"/>
      <c r="G40" s="342"/>
      <c r="H40" s="343"/>
      <c r="I40" s="344"/>
      <c r="J40" s="104"/>
    </row>
    <row r="41" spans="1:10" x14ac:dyDescent="0.25">
      <c r="A41" s="5"/>
      <c r="B41" s="340"/>
      <c r="C41" s="341"/>
      <c r="D41" s="341"/>
      <c r="E41" s="341"/>
      <c r="F41" s="340"/>
      <c r="G41" s="342"/>
      <c r="H41" s="343"/>
      <c r="I41" s="344"/>
      <c r="J41" s="104"/>
    </row>
    <row r="42" spans="1:10" x14ac:dyDescent="0.25">
      <c r="A42" s="5"/>
      <c r="B42" s="340"/>
      <c r="C42" s="341"/>
      <c r="D42" s="341"/>
      <c r="E42" s="341"/>
      <c r="F42" s="340"/>
      <c r="G42" s="342"/>
      <c r="H42" s="343"/>
      <c r="I42" s="344"/>
      <c r="J42" s="104"/>
    </row>
    <row r="43" spans="1:10" x14ac:dyDescent="0.25">
      <c r="A43" s="5"/>
      <c r="B43" s="340"/>
      <c r="C43" s="341"/>
      <c r="D43" s="341"/>
      <c r="E43" s="341"/>
      <c r="F43" s="340"/>
      <c r="G43" s="342"/>
      <c r="H43" s="343"/>
      <c r="I43" s="344"/>
      <c r="J43" s="104"/>
    </row>
    <row r="44" spans="1:10" x14ac:dyDescent="0.25">
      <c r="A44" s="5"/>
      <c r="B44" s="340"/>
      <c r="C44" s="341"/>
      <c r="D44" s="341"/>
      <c r="E44" s="341"/>
      <c r="F44" s="340"/>
      <c r="G44" s="342"/>
      <c r="H44" s="343"/>
      <c r="I44" s="344"/>
      <c r="J44" s="104"/>
    </row>
    <row r="45" spans="1:10" x14ac:dyDescent="0.25">
      <c r="A45" s="5"/>
      <c r="B45" s="340"/>
      <c r="C45" s="341"/>
      <c r="D45" s="341"/>
      <c r="E45" s="341"/>
      <c r="F45" s="340"/>
      <c r="G45" s="342"/>
      <c r="H45" s="343"/>
      <c r="I45" s="344"/>
      <c r="J45" s="104"/>
    </row>
    <row r="46" spans="1:10" x14ac:dyDescent="0.25">
      <c r="A46" s="5"/>
      <c r="B46" s="340"/>
      <c r="C46" s="341"/>
      <c r="D46" s="341"/>
      <c r="E46" s="341"/>
      <c r="F46" s="340"/>
      <c r="G46" s="342"/>
      <c r="H46" s="343"/>
      <c r="I46" s="344"/>
      <c r="J46" s="104"/>
    </row>
    <row r="47" spans="1:10" x14ac:dyDescent="0.25">
      <c r="A47" s="5"/>
      <c r="B47" s="340"/>
      <c r="C47" s="341"/>
      <c r="D47" s="341"/>
      <c r="E47" s="341"/>
      <c r="F47" s="340"/>
      <c r="G47" s="342"/>
      <c r="H47" s="343"/>
      <c r="I47" s="344"/>
      <c r="J47" s="104"/>
    </row>
    <row r="48" spans="1:10" x14ac:dyDescent="0.25">
      <c r="A48" s="5"/>
      <c r="B48" s="340"/>
      <c r="C48" s="341"/>
      <c r="D48" s="341"/>
      <c r="E48" s="341"/>
      <c r="F48" s="340"/>
      <c r="G48" s="342"/>
      <c r="H48" s="343"/>
      <c r="I48" s="344"/>
      <c r="J48" s="104"/>
    </row>
    <row r="49" spans="1:10" ht="13.8" thickBot="1" x14ac:dyDescent="0.3">
      <c r="A49" s="61"/>
      <c r="B49" s="335"/>
      <c r="C49" s="336"/>
      <c r="D49" s="336"/>
      <c r="E49" s="336"/>
      <c r="F49" s="335"/>
      <c r="G49" s="337"/>
      <c r="H49" s="338"/>
      <c r="I49" s="339"/>
      <c r="J49" s="105"/>
    </row>
    <row r="50" spans="1:10" ht="5.0999999999999996" customHeight="1" thickTop="1" x14ac:dyDescent="0.25"/>
    <row r="51" spans="1:10" x14ac:dyDescent="0.25">
      <c r="A51" s="230" t="s">
        <v>107</v>
      </c>
      <c r="B51" s="231"/>
      <c r="C51" s="231"/>
      <c r="D51" s="231"/>
      <c r="E51" s="231"/>
      <c r="F51" s="231"/>
      <c r="I51" s="99" t="s">
        <v>18</v>
      </c>
      <c r="J51" s="13">
        <f>SUM(J19:J50)</f>
        <v>0</v>
      </c>
    </row>
    <row r="52" spans="1:10" ht="13.8" thickBot="1" x14ac:dyDescent="0.3">
      <c r="A52" s="232" t="s">
        <v>108</v>
      </c>
      <c r="B52" s="350" t="s">
        <v>97</v>
      </c>
      <c r="C52" s="350"/>
      <c r="D52" s="350"/>
      <c r="E52" s="350"/>
      <c r="F52" s="231"/>
      <c r="J52" s="215">
        <v>0</v>
      </c>
    </row>
    <row r="53" spans="1:10" x14ac:dyDescent="0.25">
      <c r="I53" s="60" t="s">
        <v>58</v>
      </c>
      <c r="J53" s="100">
        <f>J51*J52</f>
        <v>0</v>
      </c>
    </row>
    <row r="55" spans="1:10" ht="12.75" customHeight="1" x14ac:dyDescent="0.25">
      <c r="B55" s="251" t="s">
        <v>46</v>
      </c>
      <c r="C55" s="251"/>
      <c r="D55" s="251"/>
      <c r="E55" s="251"/>
      <c r="F55" s="251"/>
      <c r="G55" s="251"/>
      <c r="H55" s="251"/>
      <c r="I55" s="251"/>
    </row>
    <row r="56" spans="1:10" x14ac:dyDescent="0.25">
      <c r="B56" s="251"/>
      <c r="C56" s="251"/>
      <c r="D56" s="251"/>
      <c r="E56" s="251"/>
      <c r="F56" s="251"/>
      <c r="G56" s="251"/>
      <c r="H56" s="251"/>
      <c r="I56" s="251"/>
    </row>
    <row r="57" spans="1:10" ht="5.0999999999999996" customHeight="1" x14ac:dyDescent="0.25">
      <c r="D57" s="101"/>
      <c r="E57" s="101"/>
      <c r="F57" s="101"/>
    </row>
    <row r="58" spans="1:10" x14ac:dyDescent="0.25">
      <c r="D58" s="49"/>
      <c r="E58" s="49"/>
      <c r="F58" s="49"/>
      <c r="G58" s="49"/>
      <c r="H58" s="49"/>
    </row>
    <row r="59" spans="1:10" x14ac:dyDescent="0.25">
      <c r="D59" s="49"/>
      <c r="E59" s="49"/>
      <c r="F59" s="49"/>
      <c r="G59" s="49"/>
      <c r="H59" s="49"/>
    </row>
    <row r="60" spans="1:10" x14ac:dyDescent="0.25">
      <c r="D60" s="78"/>
      <c r="E60" s="78"/>
      <c r="F60" s="79"/>
      <c r="G60" s="13"/>
      <c r="H60" s="102"/>
    </row>
  </sheetData>
  <sheetProtection selectLockedCells="1"/>
  <mergeCells count="105">
    <mergeCell ref="B52:E52"/>
    <mergeCell ref="C2:J2"/>
    <mergeCell ref="F16:G16"/>
    <mergeCell ref="H16:I16"/>
    <mergeCell ref="B16:E16"/>
    <mergeCell ref="A6:J6"/>
    <mergeCell ref="A7:J7"/>
    <mergeCell ref="A5:J5"/>
    <mergeCell ref="B55:I56"/>
    <mergeCell ref="B21:E21"/>
    <mergeCell ref="F21:G21"/>
    <mergeCell ref="B28:E28"/>
    <mergeCell ref="H21:I21"/>
    <mergeCell ref="B22:E22"/>
    <mergeCell ref="F22:G22"/>
    <mergeCell ref="H22:I22"/>
    <mergeCell ref="B25:E25"/>
    <mergeCell ref="F25:G25"/>
    <mergeCell ref="B23:E23"/>
    <mergeCell ref="F23:G23"/>
    <mergeCell ref="H23:I23"/>
    <mergeCell ref="H20:I20"/>
    <mergeCell ref="F19:G19"/>
    <mergeCell ref="B19:E19"/>
    <mergeCell ref="H19:I19"/>
    <mergeCell ref="B20:E20"/>
    <mergeCell ref="F20:G20"/>
    <mergeCell ref="B30:E30"/>
    <mergeCell ref="F30:G30"/>
    <mergeCell ref="H30:I30"/>
    <mergeCell ref="B18:E18"/>
    <mergeCell ref="F18:G18"/>
    <mergeCell ref="H18:I18"/>
    <mergeCell ref="F24:G24"/>
    <mergeCell ref="H24:I24"/>
    <mergeCell ref="B24:E24"/>
    <mergeCell ref="B29:E29"/>
    <mergeCell ref="F29:G29"/>
    <mergeCell ref="B27:E27"/>
    <mergeCell ref="F27:G27"/>
    <mergeCell ref="H27:I27"/>
    <mergeCell ref="F28:G28"/>
    <mergeCell ref="H28:I28"/>
    <mergeCell ref="H25:I25"/>
    <mergeCell ref="B26:E26"/>
    <mergeCell ref="F26:G26"/>
    <mergeCell ref="H26:I26"/>
    <mergeCell ref="H29:I29"/>
    <mergeCell ref="B34:E34"/>
    <mergeCell ref="F34:G34"/>
    <mergeCell ref="H34:I34"/>
    <mergeCell ref="B31:E31"/>
    <mergeCell ref="F31:G31"/>
    <mergeCell ref="H31:I31"/>
    <mergeCell ref="B32:E32"/>
    <mergeCell ref="F32:G32"/>
    <mergeCell ref="H32:I32"/>
    <mergeCell ref="B33:E33"/>
    <mergeCell ref="F33:G33"/>
    <mergeCell ref="H33:I33"/>
    <mergeCell ref="B42:E42"/>
    <mergeCell ref="F42:G42"/>
    <mergeCell ref="H42:I42"/>
    <mergeCell ref="B35:E35"/>
    <mergeCell ref="F35:G35"/>
    <mergeCell ref="H35:I35"/>
    <mergeCell ref="B36:E36"/>
    <mergeCell ref="F36:G36"/>
    <mergeCell ref="H36:I36"/>
    <mergeCell ref="B37:E37"/>
    <mergeCell ref="F37:G37"/>
    <mergeCell ref="H37:I37"/>
    <mergeCell ref="B38:E38"/>
    <mergeCell ref="F38:G38"/>
    <mergeCell ref="H38:I38"/>
    <mergeCell ref="B39:E39"/>
    <mergeCell ref="F39:G39"/>
    <mergeCell ref="H39:I39"/>
    <mergeCell ref="B40:E40"/>
    <mergeCell ref="F40:G40"/>
    <mergeCell ref="H40:I40"/>
    <mergeCell ref="B41:E41"/>
    <mergeCell ref="F41:G41"/>
    <mergeCell ref="H41:I41"/>
    <mergeCell ref="B49:E49"/>
    <mergeCell ref="F49:G49"/>
    <mergeCell ref="H49:I49"/>
    <mergeCell ref="B43:E43"/>
    <mergeCell ref="F43:G43"/>
    <mergeCell ref="H43:I43"/>
    <mergeCell ref="H44:I44"/>
    <mergeCell ref="B45:E45"/>
    <mergeCell ref="F45:G45"/>
    <mergeCell ref="H45:I45"/>
    <mergeCell ref="B44:E44"/>
    <mergeCell ref="F44:G44"/>
    <mergeCell ref="H46:I46"/>
    <mergeCell ref="B47:E47"/>
    <mergeCell ref="F47:G47"/>
    <mergeCell ref="H47:I47"/>
    <mergeCell ref="B46:E46"/>
    <mergeCell ref="F46:G46"/>
    <mergeCell ref="B48:E48"/>
    <mergeCell ref="F48:G48"/>
    <mergeCell ref="H48:I48"/>
  </mergeCells>
  <phoneticPr fontId="16" type="noConversion"/>
  <hyperlinks>
    <hyperlink ref="B15" r:id="rId1" xr:uid="{A1D5B695-C83C-489F-8440-BADA0BB02532}"/>
    <hyperlink ref="B52" r:id="rId2" xr:uid="{B2B8509D-D01A-4F83-9E06-71DB3504D87B}"/>
  </hyperlinks>
  <printOptions horizontalCentered="1"/>
  <pageMargins left="0.25" right="0.25" top="0.5" bottom="0.25" header="0" footer="0"/>
  <pageSetup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0"/>
  <sheetViews>
    <sheetView zoomScaleNormal="100" workbookViewId="0">
      <selection activeCell="N17" sqref="N17"/>
    </sheetView>
  </sheetViews>
  <sheetFormatPr defaultColWidth="9.109375" defaultRowHeight="13.2" x14ac:dyDescent="0.25"/>
  <cols>
    <col min="1" max="1" width="15.33203125" style="6" customWidth="1"/>
    <col min="2" max="2" width="7.88671875" style="6" customWidth="1"/>
    <col min="3" max="3" width="3.88671875" style="6" customWidth="1"/>
    <col min="4" max="4" width="10" style="6" customWidth="1"/>
    <col min="5" max="5" width="17" style="6" customWidth="1"/>
    <col min="6" max="10" width="11.6640625" style="6" customWidth="1"/>
    <col min="11" max="16384" width="9.109375" style="6"/>
  </cols>
  <sheetData>
    <row r="1" spans="1:15" ht="25.05" customHeight="1" x14ac:dyDescent="0.3">
      <c r="J1" s="106" t="s">
        <v>66</v>
      </c>
    </row>
    <row r="2" spans="1:15" ht="21" x14ac:dyDescent="0.4">
      <c r="C2" s="312" t="s">
        <v>37</v>
      </c>
      <c r="D2" s="312"/>
      <c r="E2" s="312"/>
      <c r="F2" s="312"/>
      <c r="G2" s="312"/>
      <c r="H2" s="312"/>
      <c r="I2" s="312"/>
      <c r="J2" s="312"/>
      <c r="K2" s="8"/>
      <c r="L2" s="8"/>
    </row>
    <row r="3" spans="1:15" ht="12.15" customHeight="1" x14ac:dyDescent="0.4">
      <c r="C3" s="223"/>
      <c r="D3" s="223"/>
      <c r="E3" s="223"/>
      <c r="F3" s="223"/>
      <c r="G3" s="223"/>
      <c r="H3" s="223"/>
      <c r="I3" s="223"/>
      <c r="J3" s="223"/>
      <c r="K3" s="223"/>
      <c r="L3" s="223"/>
      <c r="M3" s="8"/>
      <c r="N3" s="8"/>
    </row>
    <row r="4" spans="1:15" ht="12.15" customHeight="1" x14ac:dyDescent="0.4">
      <c r="A4" s="9" t="s">
        <v>24</v>
      </c>
      <c r="B4" s="9"/>
      <c r="C4" s="9"/>
      <c r="D4" s="9"/>
      <c r="E4" s="9"/>
      <c r="F4" s="9"/>
      <c r="G4" s="9"/>
      <c r="H4" s="9"/>
      <c r="I4" s="9"/>
      <c r="J4" s="9"/>
      <c r="K4" s="9"/>
      <c r="L4" s="9"/>
      <c r="M4" s="8"/>
      <c r="N4" s="8"/>
    </row>
    <row r="5" spans="1:15" s="12" customFormat="1" ht="24.75" customHeight="1" x14ac:dyDescent="0.25">
      <c r="A5" s="354" t="s">
        <v>85</v>
      </c>
      <c r="B5" s="354"/>
      <c r="C5" s="354"/>
      <c r="D5" s="354"/>
      <c r="E5" s="354"/>
      <c r="F5" s="354"/>
      <c r="G5" s="354"/>
      <c r="H5" s="354"/>
      <c r="I5" s="354"/>
      <c r="J5" s="354"/>
      <c r="K5" s="10"/>
      <c r="L5" s="10"/>
      <c r="M5" s="11"/>
      <c r="N5" s="11"/>
    </row>
    <row r="6" spans="1:15" ht="12.75" customHeight="1" x14ac:dyDescent="0.4">
      <c r="A6" s="315" t="s">
        <v>41</v>
      </c>
      <c r="B6" s="315"/>
      <c r="C6" s="315"/>
      <c r="D6" s="315"/>
      <c r="E6" s="315"/>
      <c r="F6" s="315"/>
      <c r="G6" s="315"/>
      <c r="H6" s="315"/>
      <c r="I6" s="315"/>
      <c r="J6" s="315"/>
      <c r="K6" s="53"/>
      <c r="L6" s="53"/>
      <c r="M6" s="8"/>
      <c r="N6" s="8"/>
    </row>
    <row r="7" spans="1:15" ht="12.75" customHeight="1" x14ac:dyDescent="0.4">
      <c r="A7" s="315" t="s">
        <v>42</v>
      </c>
      <c r="B7" s="315"/>
      <c r="C7" s="315"/>
      <c r="D7" s="315"/>
      <c r="E7" s="315"/>
      <c r="F7" s="315"/>
      <c r="G7" s="315"/>
      <c r="H7" s="315"/>
      <c r="I7" s="315"/>
      <c r="J7" s="315"/>
      <c r="K7" s="53"/>
      <c r="L7" s="53"/>
      <c r="M7" s="8"/>
      <c r="N7" s="8"/>
    </row>
    <row r="8" spans="1:15" s="12" customFormat="1" ht="12.15" customHeight="1" x14ac:dyDescent="0.25">
      <c r="A8" s="10" t="s">
        <v>55</v>
      </c>
      <c r="B8" s="10"/>
      <c r="C8" s="10"/>
      <c r="D8" s="10"/>
      <c r="E8" s="10"/>
      <c r="F8" s="10"/>
      <c r="G8" s="10"/>
      <c r="H8" s="10"/>
      <c r="I8" s="10"/>
      <c r="J8" s="10"/>
      <c r="K8" s="10"/>
      <c r="L8" s="10"/>
      <c r="M8" s="11"/>
      <c r="N8" s="11"/>
    </row>
    <row r="9" spans="1:15" s="12" customFormat="1" ht="12.15" customHeight="1" x14ac:dyDescent="0.25">
      <c r="A9" s="10" t="s">
        <v>43</v>
      </c>
      <c r="B9" s="10"/>
      <c r="C9" s="10"/>
      <c r="D9" s="10"/>
      <c r="E9" s="10"/>
      <c r="F9" s="10"/>
      <c r="G9" s="10"/>
      <c r="H9" s="10"/>
      <c r="I9" s="10"/>
      <c r="J9" s="10"/>
      <c r="K9" s="10"/>
      <c r="L9" s="10"/>
      <c r="M9" s="11"/>
      <c r="N9" s="11"/>
    </row>
    <row r="10" spans="1:15" s="12" customFormat="1" ht="12.15" customHeight="1" x14ac:dyDescent="0.25">
      <c r="A10" s="10" t="s">
        <v>56</v>
      </c>
      <c r="B10" s="10"/>
      <c r="C10" s="10"/>
      <c r="D10" s="10"/>
      <c r="E10" s="10"/>
      <c r="F10" s="10"/>
      <c r="G10" s="10"/>
      <c r="H10" s="10"/>
      <c r="I10" s="10"/>
      <c r="J10" s="10"/>
      <c r="K10" s="10"/>
      <c r="L10" s="10"/>
      <c r="M10" s="11"/>
      <c r="N10" s="11"/>
    </row>
    <row r="11" spans="1:15" s="12" customFormat="1" ht="12.15" customHeight="1" x14ac:dyDescent="0.25">
      <c r="A11" s="10" t="s">
        <v>98</v>
      </c>
      <c r="B11" s="10"/>
      <c r="C11" s="10"/>
      <c r="D11" s="10"/>
      <c r="E11" s="10"/>
      <c r="F11" s="10"/>
      <c r="G11" s="10"/>
      <c r="H11" s="10"/>
      <c r="I11" s="10"/>
      <c r="J11" s="10"/>
      <c r="K11" s="10"/>
      <c r="L11" s="10"/>
      <c r="M11" s="11"/>
      <c r="N11" s="11"/>
    </row>
    <row r="12" spans="1:15" s="12" customFormat="1" ht="12.15" customHeight="1" x14ac:dyDescent="0.25">
      <c r="A12" s="224" t="s">
        <v>102</v>
      </c>
      <c r="B12" s="228" t="s">
        <v>103</v>
      </c>
      <c r="C12" s="229"/>
      <c r="D12" s="229"/>
      <c r="E12" s="229"/>
      <c r="F12" s="229"/>
      <c r="G12" s="229"/>
      <c r="H12" s="229"/>
      <c r="I12" s="229"/>
      <c r="J12" s="10"/>
      <c r="K12" s="10"/>
      <c r="L12" s="10"/>
      <c r="M12" s="11"/>
      <c r="N12" s="11"/>
    </row>
    <row r="13" spans="1:15" s="12" customFormat="1" ht="12.15" customHeight="1" x14ac:dyDescent="0.25">
      <c r="A13" s="225"/>
      <c r="B13" s="228" t="s">
        <v>104</v>
      </c>
      <c r="C13" s="229"/>
      <c r="D13" s="229"/>
      <c r="E13" s="229"/>
      <c r="F13" s="229"/>
      <c r="G13" s="229"/>
      <c r="H13" s="229"/>
      <c r="I13" s="229"/>
      <c r="J13" s="10"/>
      <c r="K13" s="10"/>
      <c r="L13" s="10"/>
      <c r="M13" s="11"/>
      <c r="N13" s="11"/>
    </row>
    <row r="14" spans="1:15" s="12" customFormat="1" ht="12.15" customHeight="1" x14ac:dyDescent="0.25">
      <c r="A14" s="225"/>
      <c r="B14" s="228" t="s">
        <v>106</v>
      </c>
      <c r="C14" s="229"/>
      <c r="D14" s="229"/>
      <c r="E14" s="229"/>
      <c r="F14" s="229"/>
      <c r="G14" s="229"/>
      <c r="H14" s="229"/>
      <c r="I14" s="229"/>
      <c r="J14" s="10"/>
      <c r="K14" s="10"/>
      <c r="L14" s="10"/>
      <c r="M14" s="11"/>
      <c r="N14" s="11"/>
    </row>
    <row r="15" spans="1:15" x14ac:dyDescent="0.25">
      <c r="A15" s="224" t="s">
        <v>105</v>
      </c>
      <c r="B15" s="226" t="s">
        <v>97</v>
      </c>
      <c r="C15" s="227"/>
      <c r="D15" s="227"/>
      <c r="E15" s="227"/>
      <c r="F15" s="227"/>
      <c r="G15" s="227"/>
      <c r="H15" s="227"/>
      <c r="I15" s="227"/>
      <c r="L15" s="13"/>
    </row>
    <row r="16" spans="1:15" ht="15" customHeight="1" x14ac:dyDescent="0.3">
      <c r="A16" s="219" t="s">
        <v>0</v>
      </c>
      <c r="B16" s="318">
        <f>'EX 10.1'!C16</f>
        <v>0</v>
      </c>
      <c r="C16" s="352"/>
      <c r="D16" s="352"/>
      <c r="E16" s="353"/>
      <c r="F16" s="322" t="s">
        <v>1</v>
      </c>
      <c r="G16" s="298"/>
      <c r="H16" s="319">
        <f>'EX 10.1'!J16</f>
        <v>0</v>
      </c>
      <c r="I16" s="351"/>
      <c r="J16" s="97"/>
      <c r="K16" s="13"/>
      <c r="L16" s="13"/>
      <c r="O16" s="16"/>
    </row>
    <row r="17" spans="1:15" s="24" customFormat="1" ht="8.1" customHeight="1" x14ac:dyDescent="0.2">
      <c r="A17" s="17"/>
      <c r="B17" s="18"/>
      <c r="C17" s="19"/>
      <c r="D17" s="19"/>
      <c r="E17" s="19"/>
      <c r="F17" s="19"/>
      <c r="G17" s="19"/>
      <c r="H17" s="19"/>
      <c r="I17" s="19"/>
      <c r="J17" s="19"/>
      <c r="K17" s="20"/>
      <c r="L17" s="21"/>
      <c r="M17" s="22"/>
      <c r="N17" s="22"/>
      <c r="O17" s="23"/>
    </row>
    <row r="18" spans="1:15" ht="13.8" thickBot="1" x14ac:dyDescent="0.3">
      <c r="A18" s="98" t="s">
        <v>2</v>
      </c>
      <c r="B18" s="347" t="s">
        <v>40</v>
      </c>
      <c r="C18" s="348"/>
      <c r="D18" s="348"/>
      <c r="E18" s="349"/>
      <c r="F18" s="347" t="s">
        <v>38</v>
      </c>
      <c r="G18" s="349"/>
      <c r="H18" s="347" t="s">
        <v>39</v>
      </c>
      <c r="I18" s="349"/>
      <c r="J18" s="98" t="s">
        <v>17</v>
      </c>
    </row>
    <row r="19" spans="1:15" x14ac:dyDescent="0.25">
      <c r="A19" s="4"/>
      <c r="B19" s="355"/>
      <c r="C19" s="357"/>
      <c r="D19" s="357"/>
      <c r="E19" s="357"/>
      <c r="F19" s="355"/>
      <c r="G19" s="356"/>
      <c r="H19" s="345"/>
      <c r="I19" s="346"/>
      <c r="J19" s="103"/>
    </row>
    <row r="20" spans="1:15" x14ac:dyDescent="0.25">
      <c r="A20" s="5"/>
      <c r="B20" s="340"/>
      <c r="C20" s="341"/>
      <c r="D20" s="341"/>
      <c r="E20" s="341"/>
      <c r="F20" s="340"/>
      <c r="G20" s="342"/>
      <c r="H20" s="343"/>
      <c r="I20" s="344"/>
      <c r="J20" s="104"/>
    </row>
    <row r="21" spans="1:15" x14ac:dyDescent="0.25">
      <c r="A21" s="5"/>
      <c r="B21" s="340"/>
      <c r="C21" s="341"/>
      <c r="D21" s="341"/>
      <c r="E21" s="341"/>
      <c r="F21" s="340"/>
      <c r="G21" s="342"/>
      <c r="H21" s="343"/>
      <c r="I21" s="344"/>
      <c r="J21" s="104"/>
    </row>
    <row r="22" spans="1:15" x14ac:dyDescent="0.25">
      <c r="A22" s="5"/>
      <c r="B22" s="340"/>
      <c r="C22" s="341"/>
      <c r="D22" s="341"/>
      <c r="E22" s="341"/>
      <c r="F22" s="340"/>
      <c r="G22" s="342"/>
      <c r="H22" s="343"/>
      <c r="I22" s="344"/>
      <c r="J22" s="104"/>
    </row>
    <row r="23" spans="1:15" x14ac:dyDescent="0.25">
      <c r="A23" s="5"/>
      <c r="B23" s="340"/>
      <c r="C23" s="341"/>
      <c r="D23" s="341"/>
      <c r="E23" s="341"/>
      <c r="F23" s="340"/>
      <c r="G23" s="342"/>
      <c r="H23" s="343"/>
      <c r="I23" s="344"/>
      <c r="J23" s="104"/>
    </row>
    <row r="24" spans="1:15" x14ac:dyDescent="0.25">
      <c r="A24" s="5"/>
      <c r="B24" s="340"/>
      <c r="C24" s="341"/>
      <c r="D24" s="341"/>
      <c r="E24" s="341"/>
      <c r="F24" s="340"/>
      <c r="G24" s="342"/>
      <c r="H24" s="343"/>
      <c r="I24" s="344"/>
      <c r="J24" s="104"/>
    </row>
    <row r="25" spans="1:15" x14ac:dyDescent="0.25">
      <c r="A25" s="5"/>
      <c r="B25" s="340"/>
      <c r="C25" s="341"/>
      <c r="D25" s="341"/>
      <c r="E25" s="341"/>
      <c r="F25" s="340"/>
      <c r="G25" s="342"/>
      <c r="H25" s="343"/>
      <c r="I25" s="344"/>
      <c r="J25" s="104"/>
    </row>
    <row r="26" spans="1:15" x14ac:dyDescent="0.25">
      <c r="A26" s="5"/>
      <c r="B26" s="340"/>
      <c r="C26" s="341"/>
      <c r="D26" s="341"/>
      <c r="E26" s="341"/>
      <c r="F26" s="340"/>
      <c r="G26" s="342"/>
      <c r="H26" s="343"/>
      <c r="I26" s="344"/>
      <c r="J26" s="104"/>
    </row>
    <row r="27" spans="1:15" x14ac:dyDescent="0.25">
      <c r="A27" s="5"/>
      <c r="B27" s="340"/>
      <c r="C27" s="341"/>
      <c r="D27" s="341"/>
      <c r="E27" s="341"/>
      <c r="F27" s="340"/>
      <c r="G27" s="342"/>
      <c r="H27" s="343"/>
      <c r="I27" s="344"/>
      <c r="J27" s="104"/>
    </row>
    <row r="28" spans="1:15" x14ac:dyDescent="0.25">
      <c r="A28" s="5"/>
      <c r="B28" s="340"/>
      <c r="C28" s="341"/>
      <c r="D28" s="341"/>
      <c r="E28" s="341"/>
      <c r="F28" s="340"/>
      <c r="G28" s="342"/>
      <c r="H28" s="343"/>
      <c r="I28" s="344"/>
      <c r="J28" s="104"/>
    </row>
    <row r="29" spans="1:15" x14ac:dyDescent="0.25">
      <c r="A29" s="5"/>
      <c r="B29" s="340"/>
      <c r="C29" s="341"/>
      <c r="D29" s="341"/>
      <c r="E29" s="341"/>
      <c r="F29" s="340"/>
      <c r="G29" s="342"/>
      <c r="H29" s="343"/>
      <c r="I29" s="344"/>
      <c r="J29" s="104"/>
    </row>
    <row r="30" spans="1:15" x14ac:dyDescent="0.25">
      <c r="A30" s="5"/>
      <c r="B30" s="340"/>
      <c r="C30" s="341"/>
      <c r="D30" s="341"/>
      <c r="E30" s="341"/>
      <c r="F30" s="340"/>
      <c r="G30" s="342"/>
      <c r="H30" s="343"/>
      <c r="I30" s="344"/>
      <c r="J30" s="104"/>
    </row>
    <row r="31" spans="1:15" x14ac:dyDescent="0.25">
      <c r="A31" s="5"/>
      <c r="B31" s="340"/>
      <c r="C31" s="341"/>
      <c r="D31" s="341"/>
      <c r="E31" s="341"/>
      <c r="F31" s="340"/>
      <c r="G31" s="342"/>
      <c r="H31" s="343"/>
      <c r="I31" s="344"/>
      <c r="J31" s="104"/>
    </row>
    <row r="32" spans="1:15" x14ac:dyDescent="0.25">
      <c r="A32" s="5"/>
      <c r="B32" s="340"/>
      <c r="C32" s="341"/>
      <c r="D32" s="341"/>
      <c r="E32" s="341"/>
      <c r="F32" s="340"/>
      <c r="G32" s="342"/>
      <c r="H32" s="343"/>
      <c r="I32" s="344"/>
      <c r="J32" s="104"/>
    </row>
    <row r="33" spans="1:10" x14ac:dyDescent="0.25">
      <c r="A33" s="5"/>
      <c r="B33" s="340"/>
      <c r="C33" s="341"/>
      <c r="D33" s="341"/>
      <c r="E33" s="341"/>
      <c r="F33" s="340"/>
      <c r="G33" s="342"/>
      <c r="H33" s="343"/>
      <c r="I33" s="344"/>
      <c r="J33" s="104"/>
    </row>
    <row r="34" spans="1:10" x14ac:dyDescent="0.25">
      <c r="A34" s="5"/>
      <c r="B34" s="340"/>
      <c r="C34" s="341"/>
      <c r="D34" s="341"/>
      <c r="E34" s="341"/>
      <c r="F34" s="340"/>
      <c r="G34" s="342"/>
      <c r="H34" s="343"/>
      <c r="I34" s="344"/>
      <c r="J34" s="104"/>
    </row>
    <row r="35" spans="1:10" x14ac:dyDescent="0.25">
      <c r="A35" s="5"/>
      <c r="B35" s="340"/>
      <c r="C35" s="341"/>
      <c r="D35" s="341"/>
      <c r="E35" s="341"/>
      <c r="F35" s="340"/>
      <c r="G35" s="342"/>
      <c r="H35" s="343"/>
      <c r="I35" s="344"/>
      <c r="J35" s="104"/>
    </row>
    <row r="36" spans="1:10" x14ac:dyDescent="0.25">
      <c r="A36" s="5"/>
      <c r="B36" s="340"/>
      <c r="C36" s="341"/>
      <c r="D36" s="341"/>
      <c r="E36" s="341"/>
      <c r="F36" s="340"/>
      <c r="G36" s="342"/>
      <c r="H36" s="343"/>
      <c r="I36" s="344"/>
      <c r="J36" s="104"/>
    </row>
    <row r="37" spans="1:10" x14ac:dyDescent="0.25">
      <c r="A37" s="5"/>
      <c r="B37" s="340"/>
      <c r="C37" s="341"/>
      <c r="D37" s="341"/>
      <c r="E37" s="341"/>
      <c r="F37" s="340"/>
      <c r="G37" s="342"/>
      <c r="H37" s="343"/>
      <c r="I37" s="344"/>
      <c r="J37" s="104"/>
    </row>
    <row r="38" spans="1:10" x14ac:dyDescent="0.25">
      <c r="A38" s="5"/>
      <c r="B38" s="340"/>
      <c r="C38" s="341"/>
      <c r="D38" s="341"/>
      <c r="E38" s="341"/>
      <c r="F38" s="340"/>
      <c r="G38" s="342"/>
      <c r="H38" s="343"/>
      <c r="I38" s="344"/>
      <c r="J38" s="104"/>
    </row>
    <row r="39" spans="1:10" x14ac:dyDescent="0.25">
      <c r="A39" s="5"/>
      <c r="B39" s="340"/>
      <c r="C39" s="341"/>
      <c r="D39" s="341"/>
      <c r="E39" s="341"/>
      <c r="F39" s="340"/>
      <c r="G39" s="342"/>
      <c r="H39" s="343"/>
      <c r="I39" s="344"/>
      <c r="J39" s="104"/>
    </row>
    <row r="40" spans="1:10" x14ac:dyDescent="0.25">
      <c r="A40" s="5"/>
      <c r="B40" s="340"/>
      <c r="C40" s="341"/>
      <c r="D40" s="341"/>
      <c r="E40" s="341"/>
      <c r="F40" s="340"/>
      <c r="G40" s="342"/>
      <c r="H40" s="343"/>
      <c r="I40" s="344"/>
      <c r="J40" s="104"/>
    </row>
    <row r="41" spans="1:10" x14ac:dyDescent="0.25">
      <c r="A41" s="5"/>
      <c r="B41" s="340"/>
      <c r="C41" s="341"/>
      <c r="D41" s="341"/>
      <c r="E41" s="341"/>
      <c r="F41" s="340"/>
      <c r="G41" s="342"/>
      <c r="H41" s="343"/>
      <c r="I41" s="344"/>
      <c r="J41" s="104"/>
    </row>
    <row r="42" spans="1:10" x14ac:dyDescent="0.25">
      <c r="A42" s="5"/>
      <c r="B42" s="340"/>
      <c r="C42" s="341"/>
      <c r="D42" s="341"/>
      <c r="E42" s="341"/>
      <c r="F42" s="340"/>
      <c r="G42" s="342"/>
      <c r="H42" s="343"/>
      <c r="I42" s="344"/>
      <c r="J42" s="104"/>
    </row>
    <row r="43" spans="1:10" x14ac:dyDescent="0.25">
      <c r="A43" s="5"/>
      <c r="B43" s="340"/>
      <c r="C43" s="341"/>
      <c r="D43" s="341"/>
      <c r="E43" s="341"/>
      <c r="F43" s="340"/>
      <c r="G43" s="342"/>
      <c r="H43" s="343"/>
      <c r="I43" s="344"/>
      <c r="J43" s="104"/>
    </row>
    <row r="44" spans="1:10" x14ac:dyDescent="0.25">
      <c r="A44" s="5"/>
      <c r="B44" s="340"/>
      <c r="C44" s="341"/>
      <c r="D44" s="341"/>
      <c r="E44" s="341"/>
      <c r="F44" s="340"/>
      <c r="G44" s="342"/>
      <c r="H44" s="343"/>
      <c r="I44" s="344"/>
      <c r="J44" s="104"/>
    </row>
    <row r="45" spans="1:10" x14ac:dyDescent="0.25">
      <c r="A45" s="5"/>
      <c r="B45" s="340"/>
      <c r="C45" s="341"/>
      <c r="D45" s="341"/>
      <c r="E45" s="341"/>
      <c r="F45" s="340"/>
      <c r="G45" s="342"/>
      <c r="H45" s="343"/>
      <c r="I45" s="344"/>
      <c r="J45" s="104"/>
    </row>
    <row r="46" spans="1:10" x14ac:dyDescent="0.25">
      <c r="A46" s="5"/>
      <c r="B46" s="340"/>
      <c r="C46" s="341"/>
      <c r="D46" s="341"/>
      <c r="E46" s="341"/>
      <c r="F46" s="340"/>
      <c r="G46" s="342"/>
      <c r="H46" s="343"/>
      <c r="I46" s="344"/>
      <c r="J46" s="104"/>
    </row>
    <row r="47" spans="1:10" x14ac:dyDescent="0.25">
      <c r="A47" s="5"/>
      <c r="B47" s="340"/>
      <c r="C47" s="341"/>
      <c r="D47" s="341"/>
      <c r="E47" s="341"/>
      <c r="F47" s="340"/>
      <c r="G47" s="342"/>
      <c r="H47" s="343"/>
      <c r="I47" s="344"/>
      <c r="J47" s="104"/>
    </row>
    <row r="48" spans="1:10" x14ac:dyDescent="0.25">
      <c r="A48" s="5"/>
      <c r="B48" s="340"/>
      <c r="C48" s="341"/>
      <c r="D48" s="341"/>
      <c r="E48" s="341"/>
      <c r="F48" s="340"/>
      <c r="G48" s="342"/>
      <c r="H48" s="343"/>
      <c r="I48" s="344"/>
      <c r="J48" s="104"/>
    </row>
    <row r="49" spans="1:10" ht="13.8" thickBot="1" x14ac:dyDescent="0.3">
      <c r="A49" s="61"/>
      <c r="B49" s="335"/>
      <c r="C49" s="336"/>
      <c r="D49" s="336"/>
      <c r="E49" s="336"/>
      <c r="F49" s="335"/>
      <c r="G49" s="337"/>
      <c r="H49" s="338"/>
      <c r="I49" s="339"/>
      <c r="J49" s="105"/>
    </row>
    <row r="50" spans="1:10" ht="5.0999999999999996" customHeight="1" thickTop="1" x14ac:dyDescent="0.25"/>
    <row r="51" spans="1:10" x14ac:dyDescent="0.25">
      <c r="A51" s="230" t="s">
        <v>107</v>
      </c>
      <c r="B51" s="231"/>
      <c r="C51" s="231"/>
      <c r="D51" s="231"/>
      <c r="E51" s="231"/>
      <c r="F51" s="231"/>
      <c r="I51" s="99" t="s">
        <v>18</v>
      </c>
      <c r="J51" s="13">
        <f>SUM(J19:J50)</f>
        <v>0</v>
      </c>
    </row>
    <row r="52" spans="1:10" ht="13.8" thickBot="1" x14ac:dyDescent="0.3">
      <c r="A52" s="232" t="s">
        <v>108</v>
      </c>
      <c r="B52" s="350" t="s">
        <v>97</v>
      </c>
      <c r="C52" s="350"/>
      <c r="D52" s="350"/>
      <c r="E52" s="350"/>
      <c r="F52" s="231"/>
      <c r="J52" s="215">
        <v>0</v>
      </c>
    </row>
    <row r="53" spans="1:10" x14ac:dyDescent="0.25">
      <c r="I53" s="60" t="s">
        <v>58</v>
      </c>
      <c r="J53" s="100">
        <f>J51*J52</f>
        <v>0</v>
      </c>
    </row>
    <row r="55" spans="1:10" ht="12.75" customHeight="1" x14ac:dyDescent="0.25">
      <c r="B55" s="251" t="s">
        <v>46</v>
      </c>
      <c r="C55" s="251"/>
      <c r="D55" s="251"/>
      <c r="E55" s="251"/>
      <c r="F55" s="251"/>
      <c r="G55" s="251"/>
      <c r="H55" s="251"/>
      <c r="I55" s="251"/>
    </row>
    <row r="56" spans="1:10" x14ac:dyDescent="0.25">
      <c r="B56" s="251"/>
      <c r="C56" s="251"/>
      <c r="D56" s="251"/>
      <c r="E56" s="251"/>
      <c r="F56" s="251"/>
      <c r="G56" s="251"/>
      <c r="H56" s="251"/>
      <c r="I56" s="251"/>
    </row>
    <row r="57" spans="1:10" ht="5.0999999999999996" customHeight="1" x14ac:dyDescent="0.25">
      <c r="D57" s="101"/>
      <c r="E57" s="101"/>
      <c r="F57" s="101"/>
    </row>
    <row r="58" spans="1:10" x14ac:dyDescent="0.25">
      <c r="D58" s="221"/>
      <c r="E58" s="221"/>
      <c r="F58" s="221"/>
      <c r="G58" s="221"/>
      <c r="H58" s="221"/>
    </row>
    <row r="59" spans="1:10" x14ac:dyDescent="0.25">
      <c r="D59" s="221"/>
      <c r="E59" s="221"/>
      <c r="F59" s="221"/>
      <c r="G59" s="221"/>
      <c r="H59" s="221"/>
    </row>
    <row r="60" spans="1:10" x14ac:dyDescent="0.25">
      <c r="D60" s="220"/>
      <c r="E60" s="220"/>
      <c r="F60" s="222"/>
      <c r="G60" s="13"/>
      <c r="H60" s="102"/>
    </row>
  </sheetData>
  <sheetProtection selectLockedCells="1"/>
  <mergeCells count="105">
    <mergeCell ref="B16:E16"/>
    <mergeCell ref="F16:G16"/>
    <mergeCell ref="H16:I16"/>
    <mergeCell ref="B18:E18"/>
    <mergeCell ref="F18:G18"/>
    <mergeCell ref="B52:E52"/>
    <mergeCell ref="B55:I56"/>
    <mergeCell ref="H47:I47"/>
    <mergeCell ref="B48:E48"/>
    <mergeCell ref="F48:G48"/>
    <mergeCell ref="H48:I48"/>
    <mergeCell ref="B47:E47"/>
    <mergeCell ref="F47:G47"/>
    <mergeCell ref="B49:E49"/>
    <mergeCell ref="B41:E41"/>
    <mergeCell ref="F41:G41"/>
    <mergeCell ref="H41:I41"/>
    <mergeCell ref="F46:G46"/>
    <mergeCell ref="H46:I46"/>
    <mergeCell ref="B45:E45"/>
    <mergeCell ref="F45:G45"/>
    <mergeCell ref="F49:G49"/>
    <mergeCell ref="H49:I49"/>
    <mergeCell ref="H45:I45"/>
    <mergeCell ref="B46:E46"/>
    <mergeCell ref="B43:E43"/>
    <mergeCell ref="F43:G43"/>
    <mergeCell ref="H43:I43"/>
    <mergeCell ref="B44:E44"/>
    <mergeCell ref="F44:G44"/>
    <mergeCell ref="H44:I44"/>
    <mergeCell ref="B37:E37"/>
    <mergeCell ref="F37:G37"/>
    <mergeCell ref="H37:I37"/>
    <mergeCell ref="B38:E38"/>
    <mergeCell ref="F38:G38"/>
    <mergeCell ref="H38:I38"/>
    <mergeCell ref="B39:E39"/>
    <mergeCell ref="B40:E40"/>
    <mergeCell ref="F40:G40"/>
    <mergeCell ref="H40:I40"/>
    <mergeCell ref="C2:J2"/>
    <mergeCell ref="A6:J6"/>
    <mergeCell ref="A7:J7"/>
    <mergeCell ref="A5:J5"/>
    <mergeCell ref="H36:I36"/>
    <mergeCell ref="H30:I30"/>
    <mergeCell ref="B31:E31"/>
    <mergeCell ref="F31:G31"/>
    <mergeCell ref="H31:I31"/>
    <mergeCell ref="B32:E32"/>
    <mergeCell ref="F32:G32"/>
    <mergeCell ref="H32:I32"/>
    <mergeCell ref="B33:E33"/>
    <mergeCell ref="F33:G33"/>
    <mergeCell ref="B34:E34"/>
    <mergeCell ref="F34:G34"/>
    <mergeCell ref="H34:I34"/>
    <mergeCell ref="B35:E35"/>
    <mergeCell ref="F35:G35"/>
    <mergeCell ref="H35:I35"/>
    <mergeCell ref="B36:E36"/>
    <mergeCell ref="F26:G26"/>
    <mergeCell ref="F25:G25"/>
    <mergeCell ref="H25:I25"/>
    <mergeCell ref="B25:E25"/>
    <mergeCell ref="H26:I26"/>
    <mergeCell ref="H19:I19"/>
    <mergeCell ref="B19:E19"/>
    <mergeCell ref="F19:G19"/>
    <mergeCell ref="B22:E22"/>
    <mergeCell ref="F22:G22"/>
    <mergeCell ref="B29:E29"/>
    <mergeCell ref="H22:I22"/>
    <mergeCell ref="B23:E23"/>
    <mergeCell ref="F23:G23"/>
    <mergeCell ref="H23:I23"/>
    <mergeCell ref="B26:E26"/>
    <mergeCell ref="B27:E27"/>
    <mergeCell ref="F27:G27"/>
    <mergeCell ref="H27:I27"/>
    <mergeCell ref="B28:E28"/>
    <mergeCell ref="F28:G28"/>
    <mergeCell ref="H28:I28"/>
    <mergeCell ref="H33:I33"/>
    <mergeCell ref="F39:G39"/>
    <mergeCell ref="H39:I39"/>
    <mergeCell ref="F36:G36"/>
    <mergeCell ref="B42:E42"/>
    <mergeCell ref="F42:G42"/>
    <mergeCell ref="H42:I42"/>
    <mergeCell ref="F29:G29"/>
    <mergeCell ref="H29:I29"/>
    <mergeCell ref="B30:E30"/>
    <mergeCell ref="F30:G30"/>
    <mergeCell ref="H18:I18"/>
    <mergeCell ref="B24:E24"/>
    <mergeCell ref="F24:G24"/>
    <mergeCell ref="H24:I24"/>
    <mergeCell ref="H21:I21"/>
    <mergeCell ref="F20:G20"/>
    <mergeCell ref="B20:E20"/>
    <mergeCell ref="H20:I20"/>
    <mergeCell ref="B21:E21"/>
    <mergeCell ref="F21:G21"/>
  </mergeCells>
  <phoneticPr fontId="16" type="noConversion"/>
  <hyperlinks>
    <hyperlink ref="B15" r:id="rId1" xr:uid="{936E455F-A7C4-4E0E-B135-843BCCF97B26}"/>
    <hyperlink ref="B52" r:id="rId2" xr:uid="{86BD03FC-90AA-4A9E-B8C9-DECBF360AA9F}"/>
  </hyperlinks>
  <printOptions horizontalCentered="1"/>
  <pageMargins left="0.25" right="0.25" top="0.5" bottom="0.25" header="0" footer="0"/>
  <pageSetup orientation="portrait"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79CBEDF8D67247A70CF6C0C53AE0DA" ma:contentTypeVersion="15" ma:contentTypeDescription="Create a new document." ma:contentTypeScope="" ma:versionID="4971576e27065e784c41cf845c1d14d9">
  <xsd:schema xmlns:xsd="http://www.w3.org/2001/XMLSchema" xmlns:xs="http://www.w3.org/2001/XMLSchema" xmlns:p="http://schemas.microsoft.com/office/2006/metadata/properties" xmlns:ns3="574dbc70-107c-4562-bf90-3b66a792e0e6" xmlns:ns4="774fece7-5964-4df2-99b6-cad49c3218a4" targetNamespace="http://schemas.microsoft.com/office/2006/metadata/properties" ma:root="true" ma:fieldsID="9e394b7214d514b4d5bd323d46bf0b93" ns3:_="" ns4:_="">
    <xsd:import namespace="574dbc70-107c-4562-bf90-3b66a792e0e6"/>
    <xsd:import namespace="774fece7-5964-4df2-99b6-cad49c3218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dbc70-107c-4562-bf90-3b66a792e0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4fece7-5964-4df2-99b6-cad49c3218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74dbc70-107c-4562-bf90-3b66a792e0e6" xsi:nil="true"/>
  </documentManagement>
</p:properties>
</file>

<file path=customXml/itemProps1.xml><?xml version="1.0" encoding="utf-8"?>
<ds:datastoreItem xmlns:ds="http://schemas.openxmlformats.org/officeDocument/2006/customXml" ds:itemID="{BA0DE765-4807-41A4-8F61-F662B0B5D7A4}">
  <ds:schemaRefs>
    <ds:schemaRef ds:uri="http://schemas.microsoft.com/sharepoint/v3/contenttype/forms"/>
  </ds:schemaRefs>
</ds:datastoreItem>
</file>

<file path=customXml/itemProps2.xml><?xml version="1.0" encoding="utf-8"?>
<ds:datastoreItem xmlns:ds="http://schemas.openxmlformats.org/officeDocument/2006/customXml" ds:itemID="{3EC421C3-83CB-4ACD-9702-86374218E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4dbc70-107c-4562-bf90-3b66a792e0e6"/>
    <ds:schemaRef ds:uri="774fece7-5964-4df2-99b6-cad49c3218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B25E52-4EAE-4CE1-952E-31B222BE1DFC}">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74dbc70-107c-4562-bf90-3b66a792e0e6"/>
    <ds:schemaRef ds:uri="774fece7-5964-4df2-99b6-cad49c3218a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EX 10.1</vt:lpstr>
      <vt:lpstr>EX 10.2 (a)</vt:lpstr>
      <vt:lpstr>EX 10.2 (b)</vt:lpstr>
      <vt:lpstr>EX 10.3 (a)</vt:lpstr>
      <vt:lpstr>EX 10.3 (b)</vt:lpstr>
      <vt:lpstr>'EX 10.1'!Print_Area</vt:lpstr>
      <vt:lpstr>'EX 10.2 (a)'!Print_Area</vt:lpstr>
      <vt:lpstr>'EX 10.2 (b)'!Print_Area</vt:lpstr>
    </vt:vector>
  </TitlesOfParts>
  <Company>SAIT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saitmgr61</dc:creator>
  <cp:lastModifiedBy>Maricel Balagtas</cp:lastModifiedBy>
  <cp:lastPrinted>2022-10-24T20:21:27Z</cp:lastPrinted>
  <dcterms:created xsi:type="dcterms:W3CDTF">2006-05-31T13:58:41Z</dcterms:created>
  <dcterms:modified xsi:type="dcterms:W3CDTF">2023-12-15T04:26:02Z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0x0101007379CBEDF8D67247A70CF6C0C53AE0DA</vt:lpwstr>
  </property>
</Properties>
</file>