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O:\staff\Common\data\Business Reporting and Innovation Projects\Adobe LiveCycle Forms\1. SAITNOW (Published)\05 - Accounts Payable SAITNOW\"/>
    </mc:Choice>
  </mc:AlternateContent>
  <xr:revisionPtr revIDLastSave="0" documentId="8_{AD6314B1-92C3-4ADA-A00A-77C42435802B}" xr6:coauthVersionLast="36" xr6:coauthVersionMax="36" xr10:uidLastSave="{00000000-0000-0000-0000-000000000000}"/>
  <bookViews>
    <workbookView xWindow="0" yWindow="68" windowWidth="15188" windowHeight="7934" xr2:uid="{00000000-000D-0000-FFFF-FFFF00000000}"/>
  </bookViews>
  <sheets>
    <sheet name="EX 11.1" sheetId="1" r:id="rId1"/>
    <sheet name="EX 11.2 (a)" sheetId="10" r:id="rId2"/>
    <sheet name="EX 11.2 (b)" sheetId="12" r:id="rId3"/>
  </sheets>
  <definedNames>
    <definedName name="_xlnm.Print_Area" localSheetId="0">'EX 11.1'!$A$1:$N$76</definedName>
    <definedName name="_xlnm.Print_Area" localSheetId="1">'EX 11.2 (a)'!$A$1:$N$62</definedName>
    <definedName name="_xlnm.Print_Area" localSheetId="2">'EX 11.2 (b)'!$A$1:$N$62</definedName>
  </definedNames>
  <calcPr calcId="191029"/>
</workbook>
</file>

<file path=xl/calcChain.xml><?xml version="1.0" encoding="utf-8"?>
<calcChain xmlns="http://schemas.openxmlformats.org/spreadsheetml/2006/main">
  <c r="M56" i="1" l="1"/>
  <c r="M57" i="1"/>
  <c r="M58" i="1"/>
  <c r="M59" i="1"/>
  <c r="M60" i="1"/>
  <c r="M61" i="1"/>
  <c r="M62" i="1"/>
  <c r="M63" i="1"/>
  <c r="M64" i="1"/>
  <c r="M65" i="1"/>
  <c r="M66" i="1"/>
  <c r="M67" i="1"/>
  <c r="I18" i="10"/>
  <c r="L18" i="10" s="1"/>
  <c r="I19" i="10"/>
  <c r="L19" i="10" s="1"/>
  <c r="M19" i="10" s="1"/>
  <c r="N19" i="10" s="1"/>
  <c r="I20" i="10"/>
  <c r="L20" i="10" s="1"/>
  <c r="M20" i="10" s="1"/>
  <c r="N20" i="10" s="1"/>
  <c r="I21" i="10"/>
  <c r="L21" i="10"/>
  <c r="M21" i="10" s="1"/>
  <c r="N21" i="10" s="1"/>
  <c r="I22" i="10"/>
  <c r="L22" i="10" s="1"/>
  <c r="M22" i="10" s="1"/>
  <c r="N22" i="10" s="1"/>
  <c r="I23" i="10"/>
  <c r="L23" i="10" s="1"/>
  <c r="M23" i="10" s="1"/>
  <c r="N23" i="10" s="1"/>
  <c r="I24" i="10"/>
  <c r="L24" i="10" s="1"/>
  <c r="M24" i="10" s="1"/>
  <c r="N24" i="10" s="1"/>
  <c r="I25" i="10"/>
  <c r="L25" i="10" s="1"/>
  <c r="M25" i="10" s="1"/>
  <c r="N25" i="10" s="1"/>
  <c r="I26" i="10"/>
  <c r="L26" i="10" s="1"/>
  <c r="M26" i="10" s="1"/>
  <c r="N26" i="10" s="1"/>
  <c r="I27" i="10"/>
  <c r="L27" i="10" s="1"/>
  <c r="M27" i="10" s="1"/>
  <c r="N27" i="10" s="1"/>
  <c r="I28" i="10"/>
  <c r="L28" i="10" s="1"/>
  <c r="M28" i="10" s="1"/>
  <c r="N28" i="10" s="1"/>
  <c r="I29" i="10"/>
  <c r="L29" i="10" s="1"/>
  <c r="M29" i="10" s="1"/>
  <c r="N29" i="10" s="1"/>
  <c r="I30" i="10"/>
  <c r="L30" i="10" s="1"/>
  <c r="M30" i="10" s="1"/>
  <c r="N30" i="10" s="1"/>
  <c r="I31" i="10"/>
  <c r="L31" i="10" s="1"/>
  <c r="M31" i="10" s="1"/>
  <c r="N31" i="10" s="1"/>
  <c r="I32" i="10"/>
  <c r="L32" i="10" s="1"/>
  <c r="M32" i="10" s="1"/>
  <c r="N32" i="10" s="1"/>
  <c r="I33" i="10"/>
  <c r="L33" i="10" s="1"/>
  <c r="M33" i="10" s="1"/>
  <c r="N33" i="10" s="1"/>
  <c r="I34" i="10"/>
  <c r="L34" i="10" s="1"/>
  <c r="M34" i="10" s="1"/>
  <c r="N34" i="10" s="1"/>
  <c r="I35" i="10"/>
  <c r="L35" i="10" s="1"/>
  <c r="M35" i="10" s="1"/>
  <c r="N35" i="10" s="1"/>
  <c r="I36" i="10"/>
  <c r="L36" i="10" s="1"/>
  <c r="M36" i="10" s="1"/>
  <c r="N36" i="10" s="1"/>
  <c r="I38" i="10"/>
  <c r="L38" i="10" s="1"/>
  <c r="M38" i="10" s="1"/>
  <c r="N38" i="10" s="1"/>
  <c r="I39" i="10"/>
  <c r="L39" i="10" s="1"/>
  <c r="M39" i="10" s="1"/>
  <c r="N39" i="10" s="1"/>
  <c r="I40" i="10"/>
  <c r="L40" i="10" s="1"/>
  <c r="M40" i="10" s="1"/>
  <c r="N40" i="10" s="1"/>
  <c r="I41" i="10"/>
  <c r="L41" i="10"/>
  <c r="M41" i="10" s="1"/>
  <c r="N41" i="10" s="1"/>
  <c r="I42" i="10"/>
  <c r="L42" i="10" s="1"/>
  <c r="M42" i="10" s="1"/>
  <c r="N42" i="10" s="1"/>
  <c r="I43" i="10"/>
  <c r="L43" i="10" s="1"/>
  <c r="M43" i="10" s="1"/>
  <c r="N43" i="10" s="1"/>
  <c r="I44" i="10"/>
  <c r="L44" i="10" s="1"/>
  <c r="M44" i="10" s="1"/>
  <c r="N44" i="10" s="1"/>
  <c r="I45" i="10"/>
  <c r="L45" i="10" s="1"/>
  <c r="M45" i="10" s="1"/>
  <c r="N45" i="10" s="1"/>
  <c r="I37" i="10"/>
  <c r="L37" i="10" s="1"/>
  <c r="M37" i="10" s="1"/>
  <c r="N37" i="10" s="1"/>
  <c r="G61" i="10"/>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G61" i="12"/>
  <c r="I18" i="12"/>
  <c r="L18" i="12" s="1"/>
  <c r="M18" i="12" s="1"/>
  <c r="N18" i="12" s="1"/>
  <c r="I19" i="12"/>
  <c r="L19" i="12" s="1"/>
  <c r="M19" i="12" s="1"/>
  <c r="N19" i="12" s="1"/>
  <c r="I20" i="12"/>
  <c r="L20" i="12" s="1"/>
  <c r="M20" i="12" s="1"/>
  <c r="N20" i="12" s="1"/>
  <c r="I21" i="12"/>
  <c r="L21" i="12" s="1"/>
  <c r="M21" i="12" s="1"/>
  <c r="N21" i="12" s="1"/>
  <c r="I22" i="12"/>
  <c r="L22" i="12" s="1"/>
  <c r="M22" i="12" s="1"/>
  <c r="N22" i="12" s="1"/>
  <c r="I23" i="12"/>
  <c r="L23" i="12" s="1"/>
  <c r="M23" i="12" s="1"/>
  <c r="N23" i="12" s="1"/>
  <c r="I24" i="12"/>
  <c r="L24" i="12" s="1"/>
  <c r="M24" i="12" s="1"/>
  <c r="N24" i="12" s="1"/>
  <c r="I25" i="12"/>
  <c r="L25" i="12" s="1"/>
  <c r="M25" i="12" s="1"/>
  <c r="N25" i="12" s="1"/>
  <c r="I26" i="12"/>
  <c r="L26" i="12" s="1"/>
  <c r="M26" i="12" s="1"/>
  <c r="N26" i="12" s="1"/>
  <c r="I27" i="12"/>
  <c r="L27" i="12" s="1"/>
  <c r="M27" i="12" s="1"/>
  <c r="N27" i="12" s="1"/>
  <c r="I28" i="12"/>
  <c r="L28" i="12" s="1"/>
  <c r="M28" i="12" s="1"/>
  <c r="N28" i="12" s="1"/>
  <c r="I29" i="12"/>
  <c r="L29" i="12"/>
  <c r="M29" i="12" s="1"/>
  <c r="N29" i="12" s="1"/>
  <c r="I30" i="12"/>
  <c r="L30" i="12" s="1"/>
  <c r="M30" i="12" s="1"/>
  <c r="N30" i="12" s="1"/>
  <c r="I31" i="12"/>
  <c r="L31" i="12" s="1"/>
  <c r="M31" i="12" s="1"/>
  <c r="N31" i="12" s="1"/>
  <c r="I32" i="12"/>
  <c r="L32" i="12" s="1"/>
  <c r="M32" i="12" s="1"/>
  <c r="N32" i="12" s="1"/>
  <c r="I33" i="12"/>
  <c r="L33" i="12" s="1"/>
  <c r="M33" i="12" s="1"/>
  <c r="N33" i="12" s="1"/>
  <c r="I34" i="12"/>
  <c r="L34" i="12" s="1"/>
  <c r="M34" i="12" s="1"/>
  <c r="N34" i="12" s="1"/>
  <c r="I35" i="12"/>
  <c r="L35" i="12" s="1"/>
  <c r="M35" i="12" s="1"/>
  <c r="N35" i="12" s="1"/>
  <c r="I36" i="12"/>
  <c r="L36" i="12" s="1"/>
  <c r="M36" i="12" s="1"/>
  <c r="N36" i="12" s="1"/>
  <c r="I37" i="12"/>
  <c r="L37" i="12" s="1"/>
  <c r="M37" i="12" s="1"/>
  <c r="N37" i="12" s="1"/>
  <c r="I38" i="12"/>
  <c r="L38" i="12" s="1"/>
  <c r="M38" i="12" s="1"/>
  <c r="N38" i="12" s="1"/>
  <c r="I39" i="12"/>
  <c r="L39" i="12" s="1"/>
  <c r="M39" i="12" s="1"/>
  <c r="N39" i="12" s="1"/>
  <c r="I40" i="12"/>
  <c r="L40" i="12" s="1"/>
  <c r="M40" i="12" s="1"/>
  <c r="N40" i="12" s="1"/>
  <c r="I41" i="12"/>
  <c r="L41" i="12" s="1"/>
  <c r="M41" i="12" s="1"/>
  <c r="N41" i="12" s="1"/>
  <c r="I42" i="12"/>
  <c r="L42" i="12" s="1"/>
  <c r="M42" i="12" s="1"/>
  <c r="N42" i="12" s="1"/>
  <c r="I43" i="12"/>
  <c r="L43" i="12" s="1"/>
  <c r="M43" i="12" s="1"/>
  <c r="N43" i="12" s="1"/>
  <c r="I44" i="12"/>
  <c r="L44" i="12" s="1"/>
  <c r="M44" i="12" s="1"/>
  <c r="N44" i="12" s="1"/>
  <c r="I45" i="12"/>
  <c r="L45" i="12" s="1"/>
  <c r="M45" i="12" s="1"/>
  <c r="N45" i="12" s="1"/>
  <c r="C14" i="12"/>
  <c r="K14"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C14" i="10"/>
  <c r="K14"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L74" i="1"/>
  <c r="M18" i="10" l="1"/>
  <c r="N18" i="10" s="1"/>
  <c r="L46" i="10"/>
  <c r="L46" i="12"/>
  <c r="I61" i="10" l="1"/>
  <c r="J50" i="1"/>
  <c r="L50" i="1" s="1"/>
  <c r="I61" i="12"/>
  <c r="J51" i="1"/>
  <c r="L51" i="1" s="1"/>
  <c r="L52" i="1" l="1"/>
  <c r="M71" i="1" s="1"/>
  <c r="M73" i="1" s="1"/>
  <c r="M68" i="1"/>
  <c r="M69" i="1" s="1"/>
  <c r="M7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bolorens</author>
  </authors>
  <commentList>
    <comment ref="K18" authorId="0" shapeId="0" xr:uid="{00000000-0006-0000-0000-000001000000}">
      <text>
        <r>
          <rPr>
            <b/>
            <sz val="8"/>
            <color indexed="81"/>
            <rFont val="Tahoma"/>
          </rPr>
          <t xml:space="preserve">FOREIGN EXCHANGE:
Choose one day of the trip (per country) to use as the conversion day.
Obtain exchange rate (refer to FN 11.1.1 - section 3b).
</t>
        </r>
      </text>
    </comment>
    <comment ref="M18" authorId="0" shapeId="0" xr:uid="{00000000-0006-0000-0000-000002000000}">
      <text>
        <r>
          <rPr>
            <b/>
            <sz val="8"/>
            <color indexed="81"/>
            <rFont val="Tahoma"/>
          </rPr>
          <t xml:space="preserve">Refer to the FOAPAL coding chart below. 
Enter the FOAPAL REF number from the chart to code each expense line item to one of the FOAPAL codes in the chart.
</t>
        </r>
      </text>
    </comment>
    <comment ref="M70" authorId="0" shapeId="0" xr:uid="{00000000-0006-0000-0000-000003000000}">
      <text>
        <r>
          <rPr>
            <b/>
            <sz val="8"/>
            <color indexed="81"/>
            <rFont val="Tahoma"/>
          </rPr>
          <t xml:space="preserve">Check the FOAPAL REF column for each expense line item - </t>
        </r>
        <r>
          <rPr>
            <b/>
            <u/>
            <sz val="8"/>
            <color indexed="81"/>
            <rFont val="Tahoma"/>
            <family val="2"/>
          </rPr>
          <t>each</t>
        </r>
        <r>
          <rPr>
            <b/>
            <sz val="8"/>
            <color indexed="81"/>
            <rFont val="Tahoma"/>
          </rPr>
          <t xml:space="preserve"> line item must be assigned a FOAPAL REF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bolorens</author>
  </authors>
  <commentList>
    <comment ref="M16" authorId="0" shapeId="0" xr:uid="{00000000-0006-0000-0100-000001000000}">
      <text>
        <r>
          <rPr>
            <b/>
            <sz val="8"/>
            <color indexed="81"/>
            <rFont val="Tahoma"/>
          </rPr>
          <t>DM unused = 
(DM-FC x ER) - CDN$ Total
If also claiming meal costs on the Corporate Visa card, the DM unused amount cannot be exceeded.</t>
        </r>
      </text>
    </comment>
    <comment ref="D17" authorId="0" shapeId="0" xr:uid="{00000000-0006-0000-0100-000002000000}">
      <text>
        <r>
          <rPr>
            <b/>
            <sz val="8"/>
            <color indexed="81"/>
            <rFont val="Tahoma"/>
          </rPr>
          <t>If claiming several individually receipted snacks, attached receipts must be grouped and totalled to show the amount entered in the cell</t>
        </r>
      </text>
    </comment>
    <comment ref="E17" authorId="0" shapeId="0" xr:uid="{00000000-0006-0000-0100-000003000000}">
      <text>
        <r>
          <rPr>
            <b/>
            <sz val="10"/>
            <color indexed="81"/>
            <rFont val="Tahoma"/>
            <family val="2"/>
          </rPr>
          <t>BREAKFAST</t>
        </r>
        <r>
          <rPr>
            <sz val="8"/>
            <color indexed="81"/>
            <rFont val="Tahoma"/>
          </rPr>
          <t xml:space="preserve">
</t>
        </r>
      </text>
    </comment>
    <comment ref="F17" authorId="0" shapeId="0" xr:uid="{00000000-0006-0000-0100-000004000000}">
      <text>
        <r>
          <rPr>
            <b/>
            <sz val="10"/>
            <color indexed="81"/>
            <rFont val="Tahoma"/>
            <family val="2"/>
          </rPr>
          <t xml:space="preserve">LUNCH
</t>
        </r>
      </text>
    </comment>
    <comment ref="G17" authorId="0" shapeId="0" xr:uid="{00000000-0006-0000-0100-000005000000}">
      <text>
        <r>
          <rPr>
            <b/>
            <sz val="10"/>
            <color indexed="81"/>
            <rFont val="Tahoma"/>
            <family val="2"/>
          </rPr>
          <t xml:space="preserve">DINNER
</t>
        </r>
      </text>
    </comment>
    <comment ref="H17" authorId="0" shapeId="0" xr:uid="{00000000-0006-0000-0100-000006000000}">
      <text>
        <r>
          <rPr>
            <b/>
            <u/>
            <sz val="8"/>
            <color indexed="81"/>
            <rFont val="Tahoma"/>
            <family val="2"/>
          </rPr>
          <t>UNRECEIPTED MEALS:</t>
        </r>
        <r>
          <rPr>
            <sz val="8"/>
            <color indexed="81"/>
            <rFont val="Tahoma"/>
          </rPr>
          <t xml:space="preserve">
</t>
        </r>
        <r>
          <rPr>
            <b/>
            <sz val="8"/>
            <color indexed="81"/>
            <rFont val="Tahoma"/>
            <family val="2"/>
          </rPr>
          <t xml:space="preserve">This is </t>
        </r>
        <r>
          <rPr>
            <b/>
            <u/>
            <sz val="8"/>
            <color indexed="81"/>
            <rFont val="Tahoma"/>
            <family val="2"/>
          </rPr>
          <t>not</t>
        </r>
        <r>
          <rPr>
            <b/>
            <sz val="8"/>
            <color indexed="81"/>
            <rFont val="Tahoma"/>
            <family val="2"/>
          </rPr>
          <t xml:space="preserve"> an automatic entitlement. An amount must only be claimed if expenses were actually incurred.</t>
        </r>
        <r>
          <rPr>
            <sz val="8"/>
            <color indexed="81"/>
            <rFont val="Tahoma"/>
          </rPr>
          <t xml:space="preserve">
</t>
        </r>
        <r>
          <rPr>
            <b/>
            <sz val="8"/>
            <color indexed="81"/>
            <rFont val="Tahoma"/>
            <family val="2"/>
          </rPr>
          <t xml:space="preserve">Only enter a foreign currency amount that converts to CDN$10/day or less.
If the amount exceeds CDN$10/day (UM x ER), the "UM EXCEEDED" indicator appears in the column to the left and the </t>
        </r>
        <r>
          <rPr>
            <b/>
            <u/>
            <sz val="8"/>
            <color indexed="81"/>
            <rFont val="Tahoma"/>
            <family val="2"/>
          </rPr>
          <t>full amount</t>
        </r>
        <r>
          <rPr>
            <b/>
            <sz val="8"/>
            <color indexed="81"/>
            <rFont val="Tahoma"/>
            <family val="2"/>
          </rPr>
          <t xml:space="preserve"> of the UM is </t>
        </r>
        <r>
          <rPr>
            <b/>
            <u/>
            <sz val="8"/>
            <color indexed="81"/>
            <rFont val="Tahoma"/>
            <family val="2"/>
          </rPr>
          <t>automatically</t>
        </r>
        <r>
          <rPr>
            <b/>
            <sz val="8"/>
            <color indexed="81"/>
            <rFont val="Tahoma"/>
            <family val="2"/>
          </rPr>
          <t xml:space="preserve"> deducted from the FC total.
</t>
        </r>
      </text>
    </comment>
    <comment ref="I17" authorId="0" shapeId="0" xr:uid="{00000000-0006-0000-0100-000007000000}">
      <text>
        <r>
          <rPr>
            <b/>
            <sz val="8"/>
            <color indexed="81"/>
            <rFont val="Tahoma"/>
          </rPr>
          <t>This is the total combined  cost (in the foreign currency) of snacks, breakfast, lunch, dinner and unreceipted meals. 
This amount</t>
        </r>
        <r>
          <rPr>
            <b/>
            <u/>
            <sz val="8"/>
            <color indexed="81"/>
            <rFont val="Tahoma"/>
            <family val="2"/>
          </rPr>
          <t xml:space="preserve"> must be equal to or less than</t>
        </r>
        <r>
          <rPr>
            <b/>
            <sz val="8"/>
            <color indexed="81"/>
            <rFont val="Tahoma"/>
          </rPr>
          <t xml:space="preserve"> the DM.
If the amount exceeds the DM, the "DM EXCEEDED" indicator appears in the column to the right and the exceeded amount is automatically deducted from the cumulative total at the bottom of the "CDN$ Total" column. </t>
        </r>
      </text>
    </comment>
    <comment ref="J17" authorId="0" shapeId="0" xr:uid="{00000000-0006-0000-0100-000008000000}">
      <text>
        <r>
          <rPr>
            <b/>
            <u/>
            <sz val="8"/>
            <color indexed="81"/>
            <rFont val="Tahoma"/>
            <family val="2"/>
          </rPr>
          <t>DAILY MAXIMUM - foreign currency:</t>
        </r>
        <r>
          <rPr>
            <b/>
            <sz val="8"/>
            <color indexed="81"/>
            <rFont val="Tahoma"/>
          </rPr>
          <t xml:space="preserve">
This is the maximum amount allowed (in the foreign currency) for the combined cost of snacks, breakfast, lunch, dinner and unreceipted meals.
Rates are listed on the Treasury Board of Canada website. Refer to Appendix A of FN 11.1.2 for website address.</t>
        </r>
      </text>
    </comment>
    <comment ref="K17" authorId="0" shapeId="0" xr:uid="{00000000-0006-0000-0100-000009000000}">
      <text>
        <r>
          <rPr>
            <b/>
            <u/>
            <sz val="8"/>
            <color indexed="81"/>
            <rFont val="Tahoma"/>
            <family val="2"/>
          </rPr>
          <t>EXCHANGE RATE:</t>
        </r>
        <r>
          <rPr>
            <b/>
            <sz val="8"/>
            <color indexed="81"/>
            <rFont val="Tahoma"/>
          </rPr>
          <t xml:space="preserve">
Choose one day of the trip (per country) to use as the conversion day.
Obtain exchange rate (refer to FN 11.1.1 - section 3b).
</t>
        </r>
      </text>
    </comment>
    <comment ref="L17" authorId="0" shapeId="0" xr:uid="{00000000-0006-0000-0100-00000A000000}">
      <text>
        <r>
          <rPr>
            <b/>
            <sz val="8"/>
            <color indexed="81"/>
            <rFont val="Tahoma"/>
          </rPr>
          <t xml:space="preserve">This is the total combined and converted cost of breakfast, lunch, dinner and unreceipted meals. </t>
        </r>
        <r>
          <rPr>
            <sz val="8"/>
            <color indexed="81"/>
            <rFont val="Tahoma"/>
          </rPr>
          <t xml:space="preserve">
</t>
        </r>
        <r>
          <rPr>
            <b/>
            <sz val="8"/>
            <color indexed="81"/>
            <rFont val="Tahoma"/>
            <family val="2"/>
          </rPr>
          <t>FC Total x ER
Use these amount(s) for the FOAPAL coding chart (below).</t>
        </r>
      </text>
    </comment>
    <comment ref="L46" authorId="0" shapeId="0" xr:uid="{00000000-0006-0000-0100-00000B000000}">
      <text>
        <r>
          <rPr>
            <b/>
            <sz val="8"/>
            <color indexed="81"/>
            <rFont val="Tahoma"/>
          </rPr>
          <t>If the "Out of Balance" indicator for the FOAPAL coding chart (below) appears, this amount will not appear on EX 11.1.</t>
        </r>
      </text>
    </comment>
    <comment ref="G61" authorId="0" shapeId="0" xr:uid="{00000000-0006-0000-0100-00000C000000}">
      <text>
        <r>
          <rPr>
            <b/>
            <sz val="8"/>
            <color indexed="81"/>
            <rFont val="Tahoma"/>
          </rPr>
          <t>This amount must balance to the total of the "CDN$ total" column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bolorens</author>
  </authors>
  <commentList>
    <comment ref="M16" authorId="0" shapeId="0" xr:uid="{00000000-0006-0000-0200-000001000000}">
      <text>
        <r>
          <rPr>
            <b/>
            <sz val="8"/>
            <color indexed="81"/>
            <rFont val="Tahoma"/>
          </rPr>
          <t>DM unused = 
(DM-FC x ER) - CDN$ Total
If also claiming meal costs on the Corporate Visa card, the DM unused amount cannot be exceeded.</t>
        </r>
      </text>
    </comment>
    <comment ref="D17" authorId="0" shapeId="0" xr:uid="{00000000-0006-0000-0200-000002000000}">
      <text>
        <r>
          <rPr>
            <b/>
            <sz val="8"/>
            <color indexed="81"/>
            <rFont val="Tahoma"/>
          </rPr>
          <t>If claiming several individually receipted snacks, attached receipts must be grouped and totalled to show the amount entered in the cell</t>
        </r>
      </text>
    </comment>
    <comment ref="E17" authorId="0" shapeId="0" xr:uid="{00000000-0006-0000-0200-000003000000}">
      <text>
        <r>
          <rPr>
            <b/>
            <sz val="10"/>
            <color indexed="81"/>
            <rFont val="Tahoma"/>
            <family val="2"/>
          </rPr>
          <t>BREAKFAST</t>
        </r>
        <r>
          <rPr>
            <sz val="8"/>
            <color indexed="81"/>
            <rFont val="Tahoma"/>
          </rPr>
          <t xml:space="preserve">
</t>
        </r>
      </text>
    </comment>
    <comment ref="F17" authorId="0" shapeId="0" xr:uid="{00000000-0006-0000-0200-000004000000}">
      <text>
        <r>
          <rPr>
            <b/>
            <sz val="10"/>
            <color indexed="81"/>
            <rFont val="Tahoma"/>
            <family val="2"/>
          </rPr>
          <t xml:space="preserve">LUNCH
</t>
        </r>
      </text>
    </comment>
    <comment ref="G17" authorId="0" shapeId="0" xr:uid="{00000000-0006-0000-0200-000005000000}">
      <text>
        <r>
          <rPr>
            <b/>
            <sz val="10"/>
            <color indexed="81"/>
            <rFont val="Tahoma"/>
            <family val="2"/>
          </rPr>
          <t xml:space="preserve">DINNER
</t>
        </r>
      </text>
    </comment>
    <comment ref="H17" authorId="0" shapeId="0" xr:uid="{00000000-0006-0000-0200-000006000000}">
      <text>
        <r>
          <rPr>
            <b/>
            <u/>
            <sz val="8"/>
            <color indexed="81"/>
            <rFont val="Tahoma"/>
            <family val="2"/>
          </rPr>
          <t>UNRECEIPTED MEALS:</t>
        </r>
        <r>
          <rPr>
            <sz val="8"/>
            <color indexed="81"/>
            <rFont val="Tahoma"/>
          </rPr>
          <t xml:space="preserve">
</t>
        </r>
        <r>
          <rPr>
            <b/>
            <sz val="8"/>
            <color indexed="81"/>
            <rFont val="Tahoma"/>
            <family val="2"/>
          </rPr>
          <t xml:space="preserve">This is </t>
        </r>
        <r>
          <rPr>
            <b/>
            <u/>
            <sz val="8"/>
            <color indexed="81"/>
            <rFont val="Tahoma"/>
            <family val="2"/>
          </rPr>
          <t>not</t>
        </r>
        <r>
          <rPr>
            <b/>
            <sz val="8"/>
            <color indexed="81"/>
            <rFont val="Tahoma"/>
            <family val="2"/>
          </rPr>
          <t xml:space="preserve"> an automatic entitlement. An amount must only be claimed if expenses were actually incurred.</t>
        </r>
        <r>
          <rPr>
            <sz val="8"/>
            <color indexed="81"/>
            <rFont val="Tahoma"/>
          </rPr>
          <t xml:space="preserve">
</t>
        </r>
        <r>
          <rPr>
            <b/>
            <sz val="8"/>
            <color indexed="81"/>
            <rFont val="Tahoma"/>
            <family val="2"/>
          </rPr>
          <t xml:space="preserve">Only enter a foreign currency amount that converts to CDN$10/day or less.
If the amount exceeds CDN$10/day (UM x ER), the "UM EXCEEDED" indicator appears in the column to the left and the </t>
        </r>
        <r>
          <rPr>
            <b/>
            <u/>
            <sz val="8"/>
            <color indexed="81"/>
            <rFont val="Tahoma"/>
            <family val="2"/>
          </rPr>
          <t>full amount</t>
        </r>
        <r>
          <rPr>
            <b/>
            <sz val="8"/>
            <color indexed="81"/>
            <rFont val="Tahoma"/>
            <family val="2"/>
          </rPr>
          <t xml:space="preserve"> of the UM is </t>
        </r>
        <r>
          <rPr>
            <b/>
            <u/>
            <sz val="8"/>
            <color indexed="81"/>
            <rFont val="Tahoma"/>
            <family val="2"/>
          </rPr>
          <t>automatically</t>
        </r>
        <r>
          <rPr>
            <b/>
            <sz val="8"/>
            <color indexed="81"/>
            <rFont val="Tahoma"/>
            <family val="2"/>
          </rPr>
          <t xml:space="preserve"> deducted from the FC total.
</t>
        </r>
      </text>
    </comment>
    <comment ref="I17" authorId="0" shapeId="0" xr:uid="{00000000-0006-0000-0200-000007000000}">
      <text>
        <r>
          <rPr>
            <b/>
            <sz val="8"/>
            <color indexed="81"/>
            <rFont val="Tahoma"/>
          </rPr>
          <t>This is the total combined  cost (in the foreign currency) of snacks, breakfast, lunch, dinner and unreceipted meals. 
This amount</t>
        </r>
        <r>
          <rPr>
            <b/>
            <u/>
            <sz val="8"/>
            <color indexed="81"/>
            <rFont val="Tahoma"/>
            <family val="2"/>
          </rPr>
          <t xml:space="preserve"> must be equal to or less than</t>
        </r>
        <r>
          <rPr>
            <b/>
            <sz val="8"/>
            <color indexed="81"/>
            <rFont val="Tahoma"/>
          </rPr>
          <t xml:space="preserve"> the DM.
If the amount exceeds the DM, the "DM EXCEEDED" indicator appears in the column to the right and the exceeded amount is automatically deducted from the cumulative total at the bottom of the "CDN$ Total" column. </t>
        </r>
      </text>
    </comment>
    <comment ref="J17" authorId="0" shapeId="0" xr:uid="{00000000-0006-0000-0200-000008000000}">
      <text>
        <r>
          <rPr>
            <b/>
            <u/>
            <sz val="8"/>
            <color indexed="81"/>
            <rFont val="Tahoma"/>
            <family val="2"/>
          </rPr>
          <t>DAILY MAXIMUM - foreign currency:</t>
        </r>
        <r>
          <rPr>
            <b/>
            <sz val="8"/>
            <color indexed="81"/>
            <rFont val="Tahoma"/>
          </rPr>
          <t xml:space="preserve">
This is the maximum amount allowed (in the foreign currency) for the combined cost of snacks, breakfast, lunch, dinner and unreceipted meals.
Rates are listed on the Treasury Board of Canada website. Refer to Appendix A of FN 11.1.2 for website address.</t>
        </r>
      </text>
    </comment>
    <comment ref="K17" authorId="0" shapeId="0" xr:uid="{00000000-0006-0000-0200-000009000000}">
      <text>
        <r>
          <rPr>
            <b/>
            <u/>
            <sz val="8"/>
            <color indexed="81"/>
            <rFont val="Tahoma"/>
            <family val="2"/>
          </rPr>
          <t>EXCHANGE RATE:</t>
        </r>
        <r>
          <rPr>
            <b/>
            <sz val="8"/>
            <color indexed="81"/>
            <rFont val="Tahoma"/>
          </rPr>
          <t xml:space="preserve">
Choose one day of the trip (per country) to use as the conversion day.
Obtain exchange rate (refer to FN 11.1.1 - section 3b).
</t>
        </r>
      </text>
    </comment>
    <comment ref="L17" authorId="0" shapeId="0" xr:uid="{00000000-0006-0000-0200-00000A000000}">
      <text>
        <r>
          <rPr>
            <b/>
            <sz val="8"/>
            <color indexed="81"/>
            <rFont val="Tahoma"/>
          </rPr>
          <t xml:space="preserve">This is the total combined and converted cost of breakfast, lunch, dinner and unreceipted meals. </t>
        </r>
        <r>
          <rPr>
            <sz val="8"/>
            <color indexed="81"/>
            <rFont val="Tahoma"/>
          </rPr>
          <t xml:space="preserve">
</t>
        </r>
        <r>
          <rPr>
            <b/>
            <sz val="8"/>
            <color indexed="81"/>
            <rFont val="Tahoma"/>
            <family val="2"/>
          </rPr>
          <t>FC Total x ER
Use these amount(s) for the FOAPAL coding chart (below).</t>
        </r>
      </text>
    </comment>
    <comment ref="L46" authorId="0" shapeId="0" xr:uid="{00000000-0006-0000-0200-00000B000000}">
      <text>
        <r>
          <rPr>
            <b/>
            <sz val="8"/>
            <color indexed="81"/>
            <rFont val="Tahoma"/>
          </rPr>
          <t>If the "Out of Balance" indicator for the FOAPAL coding chart (below) appears, this amount will not appear on EX 11.1.</t>
        </r>
      </text>
    </comment>
    <comment ref="G61" authorId="0" shapeId="0" xr:uid="{00000000-0006-0000-0200-00000C000000}">
      <text>
        <r>
          <rPr>
            <b/>
            <sz val="8"/>
            <color indexed="81"/>
            <rFont val="Tahoma"/>
          </rPr>
          <t>This amount must balance to the total of the "CDN$ total" column</t>
        </r>
      </text>
    </comment>
  </commentList>
</comments>
</file>

<file path=xl/sharedStrings.xml><?xml version="1.0" encoding="utf-8"?>
<sst xmlns="http://schemas.openxmlformats.org/spreadsheetml/2006/main" count="108" uniqueCount="70">
  <si>
    <t>Date</t>
  </si>
  <si>
    <t>Total</t>
  </si>
  <si>
    <t>NAME</t>
  </si>
  <si>
    <t>EMPLOYEE #</t>
  </si>
  <si>
    <t>CONTACT PHONE #</t>
  </si>
  <si>
    <t>SIGNATURE OF CLAIMANT</t>
  </si>
  <si>
    <t>Description</t>
  </si>
  <si>
    <t>B</t>
  </si>
  <si>
    <t>D</t>
  </si>
  <si>
    <t>(mm/dd/yy)</t>
  </si>
  <si>
    <t>TRANSP</t>
  </si>
  <si>
    <t>LODGING</t>
  </si>
  <si>
    <t>SUPPLIES</t>
  </si>
  <si>
    <t>OTHER</t>
  </si>
  <si>
    <t>I certify that the whole of this expenditure was incurred on SAIT Business and that the amounts claimed have not previously been paid to me or on my behalf.</t>
  </si>
  <si>
    <t>SIGNATURE OF APPROVER</t>
  </si>
  <si>
    <t>L</t>
  </si>
  <si>
    <t xml:space="preserve"> </t>
  </si>
  <si>
    <t>FOAPAL</t>
  </si>
  <si>
    <t>CDN$ Total</t>
  </si>
  <si>
    <t>Meal Log - Foreign Currency</t>
  </si>
  <si>
    <t xml:space="preserve">Total </t>
  </si>
  <si>
    <t>INSTRUCTIONS:</t>
  </si>
  <si>
    <t>AMOUNT</t>
  </si>
  <si>
    <t>UM</t>
  </si>
  <si>
    <t>Exchange Rate</t>
  </si>
  <si>
    <t>TOTAL in   CAD Funds</t>
  </si>
  <si>
    <t>Total Claim in CAD $'s</t>
  </si>
  <si>
    <t>DEPARTMENT</t>
  </si>
  <si>
    <t>3. Enter one receipted expense per line.</t>
  </si>
  <si>
    <t>EX 11.1</t>
  </si>
  <si>
    <t xml:space="preserve">The personal information recorded on this form is collected under the authority of the Technical Institutes Act and Section 32 (c) of the Freedom of Information and Protection of Privacy Act (FOIP).  This will be used for the purpose of accounting administration and is protected by the privacy provisions of the FOIP.  </t>
  </si>
  <si>
    <t>NAME OF APPROVER</t>
  </si>
  <si>
    <t>POSITION TITLE</t>
  </si>
  <si>
    <t>ER</t>
  </si>
  <si>
    <t>FC Total</t>
  </si>
  <si>
    <r>
      <t xml:space="preserve">1. Use this form only if expenses were </t>
    </r>
    <r>
      <rPr>
        <i/>
        <u/>
        <sz val="10"/>
        <rFont val="Arial"/>
        <family val="2"/>
      </rPr>
      <t>paid</t>
    </r>
    <r>
      <rPr>
        <sz val="10"/>
        <rFont val="Arial"/>
        <family val="2"/>
      </rPr>
      <t xml:space="preserve"> in a foreign currency. For any expenses paid in Canadian funds, use the Canadian Funds form (EX 10.1).</t>
    </r>
  </si>
  <si>
    <r>
      <t xml:space="preserve">4. If claiming expenses paid by </t>
    </r>
    <r>
      <rPr>
        <u/>
        <sz val="10"/>
        <rFont val="Arial"/>
        <family val="2"/>
      </rPr>
      <t>personal</t>
    </r>
    <r>
      <rPr>
        <sz val="10"/>
        <rFont val="Arial"/>
        <family val="2"/>
      </rPr>
      <t xml:space="preserve"> (not corporate) credit card, enter converted amount from the credit card statement (ie. CDN$) and enter "1" in exchange rate column. Otherwise, always enter foreign currency amount and foreign exchange rate.</t>
    </r>
  </si>
  <si>
    <t>FOAPAL CODING</t>
  </si>
  <si>
    <t>Amount Due Claimant</t>
  </si>
  <si>
    <t>City &amp; Country of Travel</t>
  </si>
  <si>
    <t>THIS AMOUNT WILL APPEAR ON EX 11.1 (Line 50)</t>
  </si>
  <si>
    <t>THIS AMOUNT WILL APPEAR ON EX 11.1 (Line 51)</t>
  </si>
  <si>
    <t>5. If claiming meals for more than one day of travel, complete the Meal Log form (EX 11.2).</t>
  </si>
  <si>
    <t>6. Attach print out of exchange rate from website used (FN 11.1.1 - section 3b).</t>
  </si>
  <si>
    <t>Meal log(s) - see attached for coding</t>
  </si>
  <si>
    <t>Meal expenses - EX 11.2 (a)</t>
  </si>
  <si>
    <t>Meal expenses - EX 11.2 (b)</t>
  </si>
  <si>
    <t>EX 11.2 (b)</t>
  </si>
  <si>
    <t>EX 11.2 (a)</t>
  </si>
  <si>
    <t>DM unused</t>
  </si>
  <si>
    <t>REF</t>
  </si>
  <si>
    <t>Snacks</t>
  </si>
  <si>
    <t>DM-FC</t>
  </si>
  <si>
    <t>FOAPAL REF</t>
  </si>
  <si>
    <t xml:space="preserve">                                         </t>
  </si>
  <si>
    <t xml:space="preserve">Travel Advance Provided  </t>
  </si>
  <si>
    <t xml:space="preserve">Use the amount(s) from the "CDN$ Total" column (above) for the FOAPAL chart amount. </t>
  </si>
  <si>
    <r>
      <t xml:space="preserve">2. Use this form to claim meal expenses based on </t>
    </r>
    <r>
      <rPr>
        <u/>
        <sz val="9"/>
        <rFont val="Arial"/>
        <family val="2"/>
      </rPr>
      <t>daily</t>
    </r>
    <r>
      <rPr>
        <sz val="9"/>
        <rFont val="Arial"/>
        <family val="2"/>
      </rPr>
      <t xml:space="preserve"> meal allowance (full day of travel required).</t>
    </r>
  </si>
  <si>
    <r>
      <t xml:space="preserve">3. If claiming meal expenses based on </t>
    </r>
    <r>
      <rPr>
        <u/>
        <sz val="9"/>
        <rFont val="Arial"/>
        <family val="2"/>
      </rPr>
      <t>individual</t>
    </r>
    <r>
      <rPr>
        <sz val="9"/>
        <rFont val="Arial"/>
      </rPr>
      <t xml:space="preserve"> meal allowance (full day of travel not required) or related to hosting,  </t>
    </r>
    <r>
      <rPr>
        <u/>
        <sz val="9"/>
        <rFont val="Arial"/>
        <family val="2"/>
      </rPr>
      <t>enter these amounts on the expense claim form (EX 11.1) only.</t>
    </r>
  </si>
  <si>
    <r>
      <t xml:space="preserve">6. Print the form </t>
    </r>
    <r>
      <rPr>
        <b/>
        <sz val="9"/>
        <rFont val="Arial"/>
        <family val="2"/>
      </rPr>
      <t>only when no</t>
    </r>
    <r>
      <rPr>
        <sz val="9"/>
        <rFont val="Arial"/>
        <family val="2"/>
      </rPr>
      <t xml:space="preserve"> "Exceeded" and "Out of Balance" indicators appear.</t>
    </r>
  </si>
  <si>
    <r>
      <t xml:space="preserve">2. Complete form (highlighted sections) </t>
    </r>
    <r>
      <rPr>
        <b/>
        <sz val="10"/>
        <rFont val="Arial"/>
        <family val="2"/>
      </rPr>
      <t>electronically.</t>
    </r>
    <r>
      <rPr>
        <sz val="10"/>
        <rFont val="Arial"/>
        <family val="2"/>
      </rPr>
      <t xml:space="preserve"> </t>
    </r>
    <r>
      <rPr>
        <i/>
        <u/>
        <sz val="10"/>
        <rFont val="Arial"/>
        <family val="2"/>
      </rPr>
      <t>Hand written forms will not be accepted.</t>
    </r>
  </si>
  <si>
    <r>
      <t xml:space="preserve">1. Complete form (highlighted sections) </t>
    </r>
    <r>
      <rPr>
        <b/>
        <sz val="9"/>
        <rFont val="Arial"/>
        <family val="2"/>
      </rPr>
      <t>electronically.</t>
    </r>
    <r>
      <rPr>
        <sz val="9"/>
        <rFont val="Arial"/>
        <family val="2"/>
      </rPr>
      <t xml:space="preserve"> </t>
    </r>
    <r>
      <rPr>
        <i/>
        <u/>
        <sz val="9"/>
        <rFont val="Arial"/>
        <family val="2"/>
      </rPr>
      <t>Hand written forms will not be accepted.</t>
    </r>
  </si>
  <si>
    <r>
      <t xml:space="preserve">7. Attach </t>
    </r>
    <r>
      <rPr>
        <b/>
        <sz val="9"/>
        <rFont val="Arial"/>
        <family val="2"/>
      </rPr>
      <t>all receipts</t>
    </r>
    <r>
      <rPr>
        <sz val="9"/>
        <rFont val="Arial"/>
        <family val="2"/>
      </rPr>
      <t xml:space="preserve"> to the form </t>
    </r>
    <r>
      <rPr>
        <i/>
        <u/>
        <sz val="9"/>
        <rFont val="Arial"/>
        <family val="2"/>
      </rPr>
      <t>in the same order</t>
    </r>
    <r>
      <rPr>
        <sz val="9"/>
        <rFont val="Arial"/>
        <family val="2"/>
      </rPr>
      <t xml:space="preserve"> as listed on the form and attach to expense claim form (EX 11.1).</t>
    </r>
  </si>
  <si>
    <t>By completing this log, the claimant certifies that all of these meals were incurred on SAIT Business and that the meals claimed have not previously been paid to or on the claimant's behalf.</t>
  </si>
  <si>
    <r>
      <t xml:space="preserve">7. Attach </t>
    </r>
    <r>
      <rPr>
        <b/>
        <sz val="10"/>
        <rFont val="Arial"/>
        <family val="2"/>
      </rPr>
      <t>all receipts</t>
    </r>
    <r>
      <rPr>
        <sz val="10"/>
        <rFont val="Arial"/>
        <family val="2"/>
      </rPr>
      <t xml:space="preserve"> to the form </t>
    </r>
    <r>
      <rPr>
        <i/>
        <u/>
        <sz val="10"/>
        <rFont val="Arial"/>
        <family val="2"/>
      </rPr>
      <t>in the same order</t>
    </r>
    <r>
      <rPr>
        <sz val="10"/>
        <rFont val="Arial"/>
        <family val="2"/>
      </rPr>
      <t xml:space="preserve"> as listed on the form.</t>
    </r>
  </si>
  <si>
    <r>
      <t xml:space="preserve">4. If claiming meals paid by </t>
    </r>
    <r>
      <rPr>
        <u/>
        <sz val="9"/>
        <rFont val="Arial"/>
        <family val="2"/>
      </rPr>
      <t>personal</t>
    </r>
    <r>
      <rPr>
        <sz val="9"/>
        <rFont val="Arial"/>
        <family val="2"/>
      </rPr>
      <t xml:space="preserve"> (not corporate) credit card, enter converted amount from the credit card statement (ie. CDN$) and enter "1" in ER (exchange rate) column. Otherwise, always enter foreign currency amount and foreign exchange rate.</t>
    </r>
  </si>
  <si>
    <t>EMPLOYEE  EXPENSE FORM - FOREIGN CURRENCY</t>
  </si>
  <si>
    <t>5. Attach print out of daily maximum rate from National Joint Council Website (FN 11.1.2 - Appendix A) and exchange rate from website used (FN 11.1.1 - section 3b).</t>
  </si>
  <si>
    <t>last updated: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</si>
</sst>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409]dd\-mmm\-yy;@"/>
    <numFmt numFmtId="165" formatCode="[$-409]d\-mmm\-yy;@"/>
    <numFmt numFmtId="166" formatCode="&quot;$&quot;#,##0.00"/>
    <numFmt numFmtId="167" formatCode="m/d/yy;@"/>
  </numFmts>
  <fonts count="35" x14ac:knownFonts="1">
    <font>
      <sz val="10"/>
      <name val="Arial"/>
    </font>
    <font>
      <sz val="10"/>
      <name val="Arial"/>
    </font>
    <font>
      <sz val="8"/>
      <name val="Arial"/>
    </font>
    <font>
      <b/>
      <sz val="16"/>
      <name val="Arial"/>
      <family val="2"/>
    </font>
    <font>
      <b/>
      <sz val="10"/>
      <name val="Arial"/>
      <family val="2"/>
    </font>
    <font>
      <sz val="10"/>
      <name val="Wingdings"/>
      <charset val="2"/>
    </font>
    <font>
      <sz val="10"/>
      <name val="Arial"/>
      <family val="2"/>
    </font>
    <font>
      <i/>
      <sz val="8"/>
      <name val="Arial"/>
      <family val="2"/>
    </font>
    <font>
      <i/>
      <sz val="7"/>
      <name val="Arial"/>
      <family val="2"/>
    </font>
    <font>
      <b/>
      <sz val="12"/>
      <name val="Wingdings"/>
      <charset val="2"/>
    </font>
    <font>
      <b/>
      <sz val="14"/>
      <name val="Arial"/>
      <family val="2"/>
    </font>
    <font>
      <b/>
      <sz val="16"/>
      <name val="Comic Sans MS"/>
      <family val="4"/>
    </font>
    <font>
      <sz val="16"/>
      <name val="Comic Sans MS"/>
      <family val="4"/>
    </font>
    <font>
      <b/>
      <sz val="9"/>
      <name val="Arial"/>
      <family val="2"/>
    </font>
    <font>
      <sz val="9"/>
      <name val="Arial"/>
      <family val="2"/>
    </font>
    <font>
      <sz val="8"/>
      <name val="Arial"/>
      <family val="2"/>
    </font>
    <font>
      <b/>
      <sz val="8"/>
      <name val="Arial"/>
      <family val="2"/>
    </font>
    <font>
      <sz val="8"/>
      <name val="Wingdings"/>
      <charset val="2"/>
    </font>
    <font>
      <u/>
      <sz val="9"/>
      <name val="Arial"/>
      <family val="2"/>
    </font>
    <font>
      <i/>
      <u/>
      <sz val="9"/>
      <name val="Arial"/>
      <family val="2"/>
    </font>
    <font>
      <sz val="9"/>
      <name val="Arial"/>
    </font>
    <font>
      <sz val="8"/>
      <color indexed="81"/>
      <name val="Tahoma"/>
    </font>
    <font>
      <b/>
      <sz val="8"/>
      <color indexed="81"/>
      <name val="Tahoma"/>
    </font>
    <font>
      <b/>
      <sz val="10"/>
      <color indexed="81"/>
      <name val="Tahoma"/>
      <family val="2"/>
    </font>
    <font>
      <b/>
      <sz val="8"/>
      <color indexed="81"/>
      <name val="Tahoma"/>
      <family val="2"/>
    </font>
    <font>
      <b/>
      <u/>
      <sz val="8"/>
      <color indexed="81"/>
      <name val="Tahoma"/>
      <family val="2"/>
    </font>
    <font>
      <b/>
      <sz val="11"/>
      <name val="Arial"/>
      <family val="2"/>
    </font>
    <font>
      <b/>
      <sz val="10"/>
      <name val="Wingdings"/>
      <charset val="2"/>
    </font>
    <font>
      <sz val="10"/>
      <name val="Arial"/>
    </font>
    <font>
      <b/>
      <sz val="12"/>
      <name val="Arial"/>
      <family val="2"/>
    </font>
    <font>
      <sz val="8"/>
      <color indexed="10"/>
      <name val="Arial"/>
    </font>
    <font>
      <i/>
      <u/>
      <sz val="10"/>
      <name val="Arial"/>
      <family val="2"/>
    </font>
    <font>
      <u/>
      <sz val="10"/>
      <name val="Arial"/>
      <family val="2"/>
    </font>
    <font>
      <b/>
      <sz val="10"/>
      <color indexed="10"/>
      <name val="Arial"/>
      <family val="2"/>
    </font>
    <font>
      <b/>
      <sz val="8"/>
      <color indexed="10"/>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9"/>
        <bgColor indexed="64"/>
      </patternFill>
    </fill>
    <fill>
      <patternFill patternType="solid">
        <fgColor indexed="15"/>
        <bgColor indexed="64"/>
      </patternFill>
    </fill>
  </fills>
  <borders count="55">
    <border>
      <left/>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27">
    <xf numFmtId="0" fontId="0" fillId="0" borderId="0" xfId="0"/>
    <xf numFmtId="0" fontId="13" fillId="0" borderId="1" xfId="0" applyFont="1" applyFill="1" applyBorder="1" applyAlignment="1" applyProtection="1">
      <alignment horizontal="center"/>
    </xf>
    <xf numFmtId="165" fontId="2" fillId="2" borderId="2" xfId="0" applyNumberFormat="1" applyFont="1" applyFill="1" applyBorder="1" applyProtection="1">
      <protection locked="0"/>
    </xf>
    <xf numFmtId="165" fontId="2" fillId="2" borderId="3" xfId="0" applyNumberFormat="1" applyFont="1" applyFill="1" applyBorder="1" applyProtection="1">
      <protection locked="0"/>
    </xf>
    <xf numFmtId="0" fontId="0" fillId="0" borderId="0" xfId="0" applyProtection="1"/>
    <xf numFmtId="0" fontId="3" fillId="0" borderId="0" xfId="0" applyFont="1" applyAlignment="1" applyProtection="1">
      <alignment horizontal="center"/>
    </xf>
    <xf numFmtId="0" fontId="3" fillId="0" borderId="0" xfId="0" applyFont="1" applyAlignment="1" applyProtection="1"/>
    <xf numFmtId="0" fontId="0" fillId="0" borderId="0" xfId="0" applyBorder="1" applyProtection="1"/>
    <xf numFmtId="0" fontId="2" fillId="0" borderId="0" xfId="0" applyFont="1" applyProtection="1"/>
    <xf numFmtId="0" fontId="2" fillId="0" borderId="0" xfId="0" applyFont="1" applyBorder="1" applyProtection="1"/>
    <xf numFmtId="0" fontId="16" fillId="0" borderId="4" xfId="0" applyFont="1" applyBorder="1" applyAlignment="1" applyProtection="1">
      <alignment horizontal="center"/>
    </xf>
    <xf numFmtId="0" fontId="2" fillId="0" borderId="0" xfId="0" applyFont="1" applyFill="1" applyBorder="1" applyProtection="1"/>
    <xf numFmtId="165" fontId="2" fillId="0" borderId="0" xfId="0" applyNumberFormat="1" applyFont="1" applyFill="1" applyBorder="1" applyProtection="1"/>
    <xf numFmtId="4" fontId="2" fillId="2" borderId="2" xfId="0" applyNumberFormat="1" applyFont="1" applyFill="1" applyBorder="1" applyProtection="1">
      <protection locked="0"/>
    </xf>
    <xf numFmtId="4" fontId="2" fillId="2" borderId="3" xfId="0" applyNumberFormat="1" applyFont="1" applyFill="1" applyBorder="1" applyProtection="1">
      <protection locked="0"/>
    </xf>
    <xf numFmtId="0" fontId="13" fillId="0" borderId="0" xfId="0" applyFont="1" applyAlignment="1" applyProtection="1"/>
    <xf numFmtId="0" fontId="14" fillId="0" borderId="0" xfId="0" applyFont="1" applyProtection="1"/>
    <xf numFmtId="165" fontId="2" fillId="0" borderId="0" xfId="0" applyNumberFormat="1" applyFont="1" applyFill="1" applyBorder="1" applyAlignment="1" applyProtection="1">
      <alignment horizontal="center"/>
    </xf>
    <xf numFmtId="0" fontId="13" fillId="0" borderId="5" xfId="0" applyFont="1" applyFill="1" applyBorder="1" applyAlignment="1" applyProtection="1">
      <alignment horizontal="center"/>
    </xf>
    <xf numFmtId="2" fontId="6" fillId="2" borderId="2" xfId="0" applyNumberFormat="1" applyFont="1" applyFill="1" applyBorder="1" applyAlignment="1" applyProtection="1">
      <alignment horizontal="center"/>
      <protection locked="0"/>
    </xf>
    <xf numFmtId="0" fontId="6" fillId="2" borderId="2" xfId="0" applyNumberFormat="1" applyFont="1" applyFill="1" applyBorder="1" applyAlignment="1" applyProtection="1">
      <alignment horizontal="center"/>
      <protection locked="0"/>
    </xf>
    <xf numFmtId="2" fontId="6" fillId="2" borderId="3" xfId="0" applyNumberFormat="1" applyFont="1" applyFill="1" applyBorder="1" applyAlignment="1" applyProtection="1">
      <alignment horizontal="center"/>
      <protection locked="0"/>
    </xf>
    <xf numFmtId="0" fontId="0" fillId="0" borderId="0" xfId="0" applyFill="1" applyBorder="1" applyAlignment="1" applyProtection="1"/>
    <xf numFmtId="0" fontId="0" fillId="0" borderId="6" xfId="0" applyFill="1" applyBorder="1" applyAlignment="1" applyProtection="1"/>
    <xf numFmtId="0" fontId="16" fillId="0" borderId="0" xfId="0" applyFont="1" applyBorder="1" applyAlignment="1" applyProtection="1">
      <alignment horizontal="center"/>
    </xf>
    <xf numFmtId="0" fontId="4" fillId="0" borderId="0" xfId="0" applyFont="1" applyAlignment="1" applyProtection="1">
      <alignment horizontal="left" vertical="center"/>
    </xf>
    <xf numFmtId="0" fontId="4" fillId="0" borderId="0" xfId="0" applyFont="1" applyAlignment="1" applyProtection="1"/>
    <xf numFmtId="0" fontId="6" fillId="0" borderId="0" xfId="0" applyFont="1" applyAlignment="1" applyProtection="1">
      <alignment horizontal="left" vertical="center"/>
    </xf>
    <xf numFmtId="0" fontId="6" fillId="0" borderId="0" xfId="0" applyFont="1" applyProtection="1"/>
    <xf numFmtId="0" fontId="6" fillId="0" borderId="0" xfId="0" applyFont="1" applyFill="1" applyBorder="1" applyAlignment="1" applyProtection="1"/>
    <xf numFmtId="164" fontId="0" fillId="0" borderId="7" xfId="0" applyNumberFormat="1" applyFill="1" applyBorder="1" applyAlignment="1" applyProtection="1">
      <alignment wrapText="1"/>
    </xf>
    <xf numFmtId="164" fontId="0" fillId="0" borderId="0" xfId="0" applyNumberFormat="1" applyFill="1" applyBorder="1" applyAlignment="1" applyProtection="1">
      <alignment wrapText="1"/>
    </xf>
    <xf numFmtId="1" fontId="6" fillId="2" borderId="2" xfId="0" applyNumberFormat="1" applyFont="1" applyFill="1" applyBorder="1" applyAlignment="1" applyProtection="1">
      <alignment horizontal="center"/>
      <protection locked="0"/>
    </xf>
    <xf numFmtId="1" fontId="6" fillId="2" borderId="3" xfId="0" applyNumberFormat="1" applyFont="1" applyFill="1" applyBorder="1" applyAlignment="1" applyProtection="1">
      <alignment horizontal="center"/>
      <protection locked="0"/>
    </xf>
    <xf numFmtId="0" fontId="14" fillId="0" borderId="0" xfId="0" applyFont="1" applyAlignment="1" applyProtection="1">
      <alignment horizontal="left" vertical="center"/>
    </xf>
    <xf numFmtId="0" fontId="16" fillId="0" borderId="0" xfId="0" applyFont="1" applyBorder="1" applyProtection="1"/>
    <xf numFmtId="0" fontId="9" fillId="0" borderId="0" xfId="0" applyFont="1" applyAlignment="1" applyProtection="1">
      <alignment horizontal="center"/>
    </xf>
    <xf numFmtId="0" fontId="10" fillId="0" borderId="0" xfId="0" applyFont="1" applyProtection="1"/>
    <xf numFmtId="0" fontId="11" fillId="0" borderId="0" xfId="0" applyFont="1" applyAlignment="1" applyProtection="1">
      <alignment horizontal="left"/>
    </xf>
    <xf numFmtId="0" fontId="12" fillId="0" borderId="0" xfId="0" applyFont="1" applyAlignment="1" applyProtection="1">
      <alignment horizontal="left"/>
    </xf>
    <xf numFmtId="0" fontId="4" fillId="0" borderId="0" xfId="0" applyFont="1" applyFill="1" applyBorder="1" applyAlignment="1" applyProtection="1"/>
    <xf numFmtId="0" fontId="0" fillId="0" borderId="0" xfId="0" applyAlignment="1" applyProtection="1">
      <alignment vertical="center"/>
    </xf>
    <xf numFmtId="0" fontId="4" fillId="0" borderId="0" xfId="0" applyFont="1" applyFill="1" applyBorder="1" applyProtection="1"/>
    <xf numFmtId="0" fontId="0" fillId="0" borderId="0" xfId="0" applyFill="1" applyBorder="1" applyProtection="1"/>
    <xf numFmtId="0" fontId="0" fillId="0" borderId="0" xfId="0" applyFill="1" applyProtection="1"/>
    <xf numFmtId="0" fontId="13" fillId="0" borderId="8" xfId="0" applyFont="1" applyBorder="1" applyAlignment="1" applyProtection="1">
      <alignment horizontal="center"/>
    </xf>
    <xf numFmtId="0" fontId="13" fillId="0" borderId="9" xfId="0" applyFont="1" applyBorder="1" applyAlignment="1" applyProtection="1">
      <alignment horizontal="center"/>
    </xf>
    <xf numFmtId="0" fontId="0" fillId="0" borderId="1" xfId="0" applyBorder="1" applyAlignment="1" applyProtection="1">
      <alignment horizontal="center"/>
    </xf>
    <xf numFmtId="2" fontId="6" fillId="3" borderId="2" xfId="0" applyNumberFormat="1" applyFont="1" applyFill="1" applyBorder="1" applyProtection="1"/>
    <xf numFmtId="0" fontId="27" fillId="0" borderId="0" xfId="0" applyFont="1" applyAlignment="1" applyProtection="1">
      <alignment horizontal="center"/>
    </xf>
    <xf numFmtId="0" fontId="28" fillId="0" borderId="0" xfId="0" applyFont="1" applyProtection="1"/>
    <xf numFmtId="0" fontId="4" fillId="0" borderId="0" xfId="0" applyFont="1" applyProtection="1"/>
    <xf numFmtId="165" fontId="28" fillId="0" borderId="3" xfId="0" applyNumberFormat="1" applyFont="1" applyFill="1" applyBorder="1" applyProtection="1"/>
    <xf numFmtId="165" fontId="28" fillId="0" borderId="10" xfId="0" applyNumberFormat="1" applyFont="1" applyFill="1" applyBorder="1" applyProtection="1"/>
    <xf numFmtId="16" fontId="28" fillId="0" borderId="11" xfId="0" applyNumberFormat="1" applyFont="1" applyFill="1" applyBorder="1" applyAlignment="1" applyProtection="1"/>
    <xf numFmtId="2" fontId="6" fillId="0" borderId="3" xfId="0" applyNumberFormat="1" applyFont="1" applyFill="1" applyBorder="1" applyAlignment="1" applyProtection="1">
      <alignment horizontal="center"/>
    </xf>
    <xf numFmtId="2" fontId="6" fillId="0" borderId="2" xfId="0" applyNumberFormat="1" applyFont="1" applyFill="1" applyBorder="1" applyAlignment="1" applyProtection="1">
      <alignment horizontal="center"/>
    </xf>
    <xf numFmtId="0" fontId="4" fillId="0" borderId="12" xfId="0" applyFont="1" applyBorder="1" applyAlignment="1" applyProtection="1"/>
    <xf numFmtId="0" fontId="4" fillId="0" borderId="13" xfId="0" applyFont="1" applyBorder="1" applyAlignment="1" applyProtection="1"/>
    <xf numFmtId="2" fontId="6" fillId="0" borderId="13" xfId="1" applyNumberFormat="1" applyFont="1" applyBorder="1" applyProtection="1"/>
    <xf numFmtId="2" fontId="6" fillId="0" borderId="14" xfId="1" applyNumberFormat="1" applyFont="1" applyBorder="1" applyProtection="1"/>
    <xf numFmtId="2" fontId="4" fillId="0" borderId="15" xfId="1" applyNumberFormat="1" applyFont="1" applyBorder="1" applyAlignment="1" applyProtection="1">
      <alignment horizontal="right"/>
    </xf>
    <xf numFmtId="2" fontId="6" fillId="0" borderId="15" xfId="1" applyNumberFormat="1" applyFont="1" applyBorder="1" applyProtection="1"/>
    <xf numFmtId="0" fontId="4" fillId="0" borderId="16" xfId="0" applyFont="1" applyBorder="1" applyAlignment="1" applyProtection="1"/>
    <xf numFmtId="0" fontId="4" fillId="0" borderId="0" xfId="0" applyFont="1" applyBorder="1" applyAlignment="1" applyProtection="1"/>
    <xf numFmtId="0" fontId="4" fillId="0" borderId="17" xfId="0" applyFont="1" applyBorder="1" applyAlignment="1" applyProtection="1"/>
    <xf numFmtId="0" fontId="7" fillId="0" borderId="7" xfId="0" applyFont="1" applyBorder="1" applyAlignment="1" applyProtection="1">
      <alignment wrapText="1"/>
    </xf>
    <xf numFmtId="0" fontId="4" fillId="0" borderId="18" xfId="0" applyFont="1" applyBorder="1" applyAlignment="1" applyProtection="1"/>
    <xf numFmtId="0" fontId="4" fillId="0" borderId="19" xfId="0" applyFont="1" applyBorder="1" applyAlignment="1" applyProtection="1"/>
    <xf numFmtId="0" fontId="7" fillId="0" borderId="0" xfId="0" applyFont="1" applyBorder="1" applyAlignment="1" applyProtection="1">
      <alignment wrapText="1"/>
    </xf>
    <xf numFmtId="4" fontId="6" fillId="0" borderId="20" xfId="0" applyNumberFormat="1" applyFont="1" applyFill="1" applyBorder="1" applyProtection="1"/>
    <xf numFmtId="0" fontId="4" fillId="0" borderId="9" xfId="0" applyFont="1" applyFill="1" applyBorder="1" applyAlignment="1" applyProtection="1"/>
    <xf numFmtId="0" fontId="4" fillId="0" borderId="0" xfId="0" applyFont="1" applyAlignment="1" applyProtection="1">
      <alignment horizontal="right"/>
    </xf>
    <xf numFmtId="0" fontId="4" fillId="0" borderId="7" xfId="0" applyFont="1" applyBorder="1" applyProtection="1"/>
    <xf numFmtId="0" fontId="0" fillId="0" borderId="0" xfId="0" applyBorder="1" applyAlignment="1" applyProtection="1"/>
    <xf numFmtId="0" fontId="6" fillId="0" borderId="21" xfId="0" applyFont="1" applyFill="1" applyBorder="1" applyAlignment="1" applyProtection="1"/>
    <xf numFmtId="0" fontId="6" fillId="0" borderId="22" xfId="0" applyFont="1" applyFill="1" applyBorder="1" applyAlignment="1" applyProtection="1"/>
    <xf numFmtId="0" fontId="6" fillId="0" borderId="23" xfId="0" applyFont="1" applyFill="1" applyBorder="1" applyAlignment="1" applyProtection="1">
      <alignment horizontal="right"/>
    </xf>
    <xf numFmtId="4" fontId="6" fillId="0" borderId="24" xfId="0" applyNumberFormat="1" applyFont="1" applyFill="1" applyBorder="1" applyProtection="1"/>
    <xf numFmtId="0" fontId="6" fillId="0" borderId="25" xfId="0" applyFont="1" applyBorder="1" applyAlignment="1" applyProtection="1"/>
    <xf numFmtId="0" fontId="6" fillId="0" borderId="26" xfId="0" applyFont="1" applyBorder="1" applyAlignment="1" applyProtection="1"/>
    <xf numFmtId="0" fontId="6" fillId="0" borderId="27" xfId="0" applyFont="1" applyBorder="1" applyAlignment="1" applyProtection="1">
      <alignment horizontal="right"/>
    </xf>
    <xf numFmtId="4" fontId="14" fillId="0" borderId="28" xfId="0" applyNumberFormat="1" applyFont="1" applyBorder="1" applyProtection="1"/>
    <xf numFmtId="0" fontId="4" fillId="0" borderId="0" xfId="0" applyFont="1" applyFill="1" applyProtection="1"/>
    <xf numFmtId="0" fontId="4" fillId="0" borderId="0" xfId="0" applyFont="1" applyBorder="1" applyAlignment="1" applyProtection="1">
      <alignment horizontal="right"/>
    </xf>
    <xf numFmtId="0" fontId="8" fillId="0" borderId="0" xfId="0" applyFont="1" applyFill="1" applyAlignment="1" applyProtection="1">
      <alignment horizontal="center" vertical="center" wrapText="1"/>
    </xf>
    <xf numFmtId="0" fontId="8" fillId="0" borderId="0" xfId="0" applyFont="1" applyFill="1" applyAlignment="1" applyProtection="1">
      <alignment vertical="center" wrapText="1"/>
    </xf>
    <xf numFmtId="0" fontId="0" fillId="0" borderId="16" xfId="0" applyBorder="1" applyProtection="1"/>
    <xf numFmtId="0" fontId="5" fillId="0" borderId="0" xfId="0" applyFont="1" applyProtection="1"/>
    <xf numFmtId="0" fontId="16" fillId="0" borderId="0" xfId="0" applyFont="1" applyAlignment="1" applyProtection="1">
      <alignment horizontal="right" wrapText="1"/>
    </xf>
    <xf numFmtId="0" fontId="16" fillId="0" borderId="0" xfId="0" applyFont="1" applyBorder="1" applyAlignment="1" applyProtection="1">
      <alignment horizontal="right" wrapText="1"/>
    </xf>
    <xf numFmtId="0" fontId="15" fillId="0" borderId="0" xfId="0" applyFont="1" applyFill="1" applyBorder="1" applyAlignment="1" applyProtection="1">
      <alignment horizontal="center" wrapText="1"/>
    </xf>
    <xf numFmtId="0" fontId="15" fillId="0" borderId="0" xfId="0" applyFont="1" applyFill="1" applyBorder="1" applyAlignment="1" applyProtection="1">
      <alignment wrapText="1"/>
    </xf>
    <xf numFmtId="0" fontId="16" fillId="0" borderId="0" xfId="0" applyFont="1" applyFill="1" applyBorder="1" applyAlignment="1" applyProtection="1">
      <alignment horizontal="right" vertical="center"/>
    </xf>
    <xf numFmtId="0" fontId="2" fillId="0" borderId="0" xfId="0" applyFont="1" applyFill="1" applyBorder="1" applyAlignment="1" applyProtection="1">
      <alignment horizontal="center"/>
    </xf>
    <xf numFmtId="0" fontId="17" fillId="0" borderId="0" xfId="0" applyFont="1" applyProtection="1"/>
    <xf numFmtId="0" fontId="16" fillId="0" borderId="6" xfId="0" applyFont="1" applyFill="1" applyBorder="1" applyAlignment="1" applyProtection="1"/>
    <xf numFmtId="0" fontId="2" fillId="0" borderId="6" xfId="0" applyFont="1" applyBorder="1" applyAlignment="1" applyProtection="1"/>
    <xf numFmtId="0" fontId="16" fillId="0" borderId="16" xfId="0" applyFont="1" applyBorder="1" applyAlignment="1" applyProtection="1">
      <alignment horizontal="center"/>
    </xf>
    <xf numFmtId="0" fontId="30" fillId="0" borderId="0" xfId="0" applyFont="1" applyAlignment="1" applyProtection="1">
      <alignment horizontal="right"/>
    </xf>
    <xf numFmtId="4" fontId="2" fillId="0" borderId="2" xfId="0" applyNumberFormat="1" applyFont="1" applyFill="1" applyBorder="1" applyProtection="1"/>
    <xf numFmtId="4" fontId="2" fillId="0" borderId="2" xfId="0" applyNumberFormat="1" applyFont="1" applyBorder="1" applyProtection="1"/>
    <xf numFmtId="4" fontId="2" fillId="0" borderId="29" xfId="0" applyNumberFormat="1" applyFont="1" applyFill="1" applyBorder="1" applyProtection="1"/>
    <xf numFmtId="0" fontId="30" fillId="0" borderId="16" xfId="0" applyFont="1" applyFill="1" applyBorder="1" applyProtection="1"/>
    <xf numFmtId="0" fontId="2" fillId="0" borderId="0" xfId="0" applyFont="1" applyBorder="1" applyAlignment="1" applyProtection="1">
      <alignment horizontal="right"/>
    </xf>
    <xf numFmtId="166" fontId="2" fillId="0" borderId="22" xfId="0" applyNumberFormat="1" applyFont="1" applyFill="1" applyBorder="1" applyProtection="1"/>
    <xf numFmtId="4" fontId="2" fillId="0" borderId="0" xfId="0" applyNumberFormat="1" applyFont="1" applyFill="1" applyBorder="1" applyAlignment="1" applyProtection="1">
      <alignment horizontal="center"/>
    </xf>
    <xf numFmtId="0" fontId="2" fillId="0" borderId="0" xfId="0" applyFont="1" applyBorder="1" applyAlignment="1" applyProtection="1"/>
    <xf numFmtId="0" fontId="33" fillId="0" borderId="0" xfId="0" applyFont="1" applyAlignment="1" applyProtection="1">
      <alignment horizontal="right"/>
    </xf>
    <xf numFmtId="0" fontId="33" fillId="0" borderId="0" xfId="0" applyFont="1" applyProtection="1"/>
    <xf numFmtId="2" fontId="4" fillId="3" borderId="15" xfId="0" applyNumberFormat="1" applyFont="1" applyFill="1" applyBorder="1" applyProtection="1"/>
    <xf numFmtId="4" fontId="4" fillId="3" borderId="30" xfId="0" applyNumberFormat="1" applyFont="1" applyFill="1" applyBorder="1" applyProtection="1"/>
    <xf numFmtId="0" fontId="34" fillId="0" borderId="0" xfId="0" applyFont="1" applyProtection="1"/>
    <xf numFmtId="0" fontId="6" fillId="5" borderId="31" xfId="0" applyFont="1" applyFill="1" applyBorder="1" applyProtection="1"/>
    <xf numFmtId="0" fontId="6" fillId="5" borderId="32" xfId="0" applyFont="1" applyFill="1" applyBorder="1" applyAlignment="1" applyProtection="1">
      <alignment horizontal="center"/>
    </xf>
    <xf numFmtId="0" fontId="0" fillId="5" borderId="31" xfId="0" applyFill="1" applyBorder="1" applyAlignment="1" applyProtection="1">
      <alignment horizontal="center"/>
    </xf>
    <xf numFmtId="0" fontId="0" fillId="5" borderId="33" xfId="0" applyFill="1" applyBorder="1" applyAlignment="1" applyProtection="1">
      <alignment horizontal="center"/>
    </xf>
    <xf numFmtId="0" fontId="0" fillId="5" borderId="34" xfId="0" applyFill="1" applyBorder="1" applyAlignment="1" applyProtection="1">
      <alignment horizontal="center"/>
    </xf>
    <xf numFmtId="0" fontId="0" fillId="5" borderId="35" xfId="0" applyFill="1" applyBorder="1" applyAlignment="1" applyProtection="1">
      <alignment horizontal="center"/>
    </xf>
    <xf numFmtId="0" fontId="13" fillId="0" borderId="0" xfId="0" applyFont="1" applyAlignment="1" applyProtection="1">
      <alignment horizontal="left" vertical="center"/>
    </xf>
    <xf numFmtId="0" fontId="14" fillId="0" borderId="22" xfId="0" applyFont="1" applyBorder="1" applyAlignment="1" applyProtection="1">
      <alignment vertical="center" wrapText="1"/>
    </xf>
    <xf numFmtId="4" fontId="14" fillId="2" borderId="24" xfId="0" applyNumberFormat="1" applyFont="1" applyFill="1" applyBorder="1" applyAlignment="1" applyProtection="1">
      <alignment horizontal="center"/>
      <protection locked="0"/>
    </xf>
    <xf numFmtId="0" fontId="14" fillId="0" borderId="21" xfId="0" applyFont="1" applyBorder="1" applyAlignment="1" applyProtection="1">
      <alignment vertical="center"/>
    </xf>
    <xf numFmtId="0" fontId="14" fillId="0" borderId="23" xfId="0" applyFont="1" applyBorder="1" applyAlignment="1" applyProtection="1">
      <alignment horizontal="right" vertical="center"/>
    </xf>
    <xf numFmtId="4" fontId="4" fillId="0" borderId="30" xfId="0" applyNumberFormat="1" applyFont="1" applyBorder="1" applyAlignment="1" applyProtection="1">
      <alignment horizontal="right"/>
    </xf>
    <xf numFmtId="0" fontId="13" fillId="0" borderId="36" xfId="0" applyFont="1" applyBorder="1" applyAlignment="1" applyProtection="1">
      <alignment horizontal="right" vertical="center"/>
    </xf>
    <xf numFmtId="0" fontId="4" fillId="0" borderId="0" xfId="0" applyFont="1" applyBorder="1" applyAlignment="1" applyProtection="1">
      <alignment vertical="center"/>
    </xf>
    <xf numFmtId="0" fontId="4" fillId="0" borderId="36" xfId="0" applyFont="1" applyBorder="1" applyAlignment="1" applyProtection="1">
      <alignment horizontal="right" vertical="center"/>
    </xf>
    <xf numFmtId="165" fontId="16" fillId="0" borderId="0" xfId="0" applyNumberFormat="1" applyFont="1" applyFill="1" applyBorder="1" applyAlignment="1" applyProtection="1">
      <alignment horizontal="center"/>
    </xf>
    <xf numFmtId="0" fontId="13" fillId="0" borderId="0" xfId="0" applyFont="1" applyAlignment="1" applyProtection="1">
      <alignment wrapText="1"/>
    </xf>
    <xf numFmtId="0" fontId="14" fillId="0" borderId="0" xfId="0" applyFont="1" applyAlignment="1" applyProtection="1">
      <alignment wrapText="1"/>
    </xf>
    <xf numFmtId="167" fontId="1" fillId="2" borderId="2" xfId="0" applyNumberFormat="1" applyFont="1" applyFill="1" applyBorder="1" applyProtection="1">
      <protection locked="0"/>
    </xf>
    <xf numFmtId="0" fontId="6" fillId="2" borderId="37" xfId="0" applyFont="1" applyFill="1" applyBorder="1" applyAlignment="1" applyProtection="1">
      <alignment horizontal="center"/>
      <protection locked="0"/>
    </xf>
    <xf numFmtId="0" fontId="6" fillId="2" borderId="38" xfId="0" applyFont="1" applyFill="1" applyBorder="1" applyAlignment="1" applyProtection="1">
      <alignment horizontal="center"/>
      <protection locked="0"/>
    </xf>
    <xf numFmtId="0" fontId="6" fillId="2" borderId="11" xfId="0" applyFont="1" applyFill="1" applyBorder="1" applyAlignment="1" applyProtection="1">
      <alignment horizontal="center"/>
      <protection locked="0"/>
    </xf>
    <xf numFmtId="0" fontId="4" fillId="0" borderId="42" xfId="0" applyFont="1" applyFill="1" applyBorder="1" applyAlignment="1" applyProtection="1">
      <alignment horizontal="center"/>
    </xf>
    <xf numFmtId="0" fontId="6" fillId="2" borderId="18" xfId="0" applyFont="1" applyFill="1" applyBorder="1" applyAlignment="1" applyProtection="1">
      <alignment horizontal="center"/>
      <protection locked="0"/>
    </xf>
    <xf numFmtId="0" fontId="6" fillId="2" borderId="25" xfId="0" applyFont="1" applyFill="1" applyBorder="1" applyAlignment="1" applyProtection="1">
      <alignment horizontal="center"/>
      <protection locked="0"/>
    </xf>
    <xf numFmtId="0" fontId="6" fillId="2" borderId="19" xfId="0" applyFont="1" applyFill="1" applyBorder="1" applyAlignment="1" applyProtection="1">
      <alignment horizontal="center"/>
      <protection locked="0"/>
    </xf>
    <xf numFmtId="0" fontId="3" fillId="0" borderId="0" xfId="0" applyFont="1" applyAlignment="1" applyProtection="1">
      <alignment horizontal="center"/>
    </xf>
    <xf numFmtId="0" fontId="15" fillId="0" borderId="0" xfId="0" applyFont="1" applyAlignment="1" applyProtection="1">
      <alignment horizontal="center"/>
    </xf>
    <xf numFmtId="0" fontId="4" fillId="0" borderId="18" xfId="0" applyFont="1" applyBorder="1" applyAlignment="1" applyProtection="1">
      <alignment horizontal="center"/>
    </xf>
    <xf numFmtId="0" fontId="4" fillId="0" borderId="25" xfId="0" applyFont="1" applyBorder="1" applyAlignment="1" applyProtection="1">
      <alignment horizontal="center"/>
    </xf>
    <xf numFmtId="16" fontId="28" fillId="2" borderId="10" xfId="0" applyNumberFormat="1" applyFont="1" applyFill="1" applyBorder="1" applyAlignment="1" applyProtection="1">
      <alignment horizontal="center"/>
      <protection locked="0"/>
    </xf>
    <xf numFmtId="16" fontId="28" fillId="2" borderId="38" xfId="0" applyNumberFormat="1" applyFont="1" applyFill="1" applyBorder="1" applyAlignment="1" applyProtection="1">
      <alignment horizontal="center"/>
      <protection locked="0"/>
    </xf>
    <xf numFmtId="16" fontId="28" fillId="2" borderId="11" xfId="0" applyNumberFormat="1" applyFont="1" applyFill="1" applyBorder="1" applyAlignment="1" applyProtection="1">
      <alignment horizontal="center"/>
      <protection locked="0"/>
    </xf>
    <xf numFmtId="0" fontId="6" fillId="2" borderId="39" xfId="0" applyFont="1" applyFill="1" applyBorder="1" applyAlignment="1" applyProtection="1">
      <alignment horizontal="center"/>
      <protection locked="0"/>
    </xf>
    <xf numFmtId="0" fontId="6" fillId="2" borderId="40" xfId="0" applyFont="1" applyFill="1" applyBorder="1" applyAlignment="1" applyProtection="1">
      <alignment horizontal="center"/>
      <protection locked="0"/>
    </xf>
    <xf numFmtId="0" fontId="6" fillId="2" borderId="41" xfId="0" applyFont="1" applyFill="1" applyBorder="1" applyAlignment="1" applyProtection="1">
      <alignment horizontal="center"/>
      <protection locked="0"/>
    </xf>
    <xf numFmtId="165" fontId="28" fillId="2" borderId="10" xfId="0" applyNumberFormat="1" applyFont="1" applyFill="1" applyBorder="1" applyAlignment="1" applyProtection="1">
      <alignment horizontal="center"/>
      <protection locked="0"/>
    </xf>
    <xf numFmtId="165" fontId="28" fillId="2" borderId="11" xfId="0" applyNumberFormat="1" applyFont="1" applyFill="1" applyBorder="1" applyAlignment="1" applyProtection="1">
      <alignment horizontal="center"/>
      <protection locked="0"/>
    </xf>
    <xf numFmtId="165" fontId="1" fillId="2" borderId="43" xfId="0" applyNumberFormat="1" applyFont="1" applyFill="1" applyBorder="1" applyAlignment="1" applyProtection="1">
      <alignment horizontal="center"/>
      <protection locked="0"/>
    </xf>
    <xf numFmtId="165" fontId="1" fillId="2" borderId="44" xfId="0" applyNumberFormat="1" applyFont="1" applyFill="1" applyBorder="1" applyAlignment="1" applyProtection="1">
      <alignment horizontal="center"/>
      <protection locked="0"/>
    </xf>
    <xf numFmtId="0" fontId="10" fillId="0" borderId="0" xfId="0" applyFont="1" applyAlignment="1" applyProtection="1">
      <alignment horizontal="center"/>
    </xf>
    <xf numFmtId="0" fontId="4" fillId="0" borderId="0" xfId="0" applyFont="1" applyFill="1" applyBorder="1" applyAlignment="1" applyProtection="1"/>
    <xf numFmtId="0" fontId="6" fillId="0" borderId="0" xfId="0" applyFont="1" applyAlignment="1" applyProtection="1">
      <alignment horizontal="left" wrapText="1"/>
    </xf>
    <xf numFmtId="0" fontId="26" fillId="2" borderId="18" xfId="0" applyFont="1" applyFill="1" applyBorder="1" applyAlignment="1" applyProtection="1">
      <alignment horizontal="center"/>
      <protection locked="0"/>
    </xf>
    <xf numFmtId="0" fontId="26" fillId="2" borderId="25" xfId="0" applyFont="1" applyFill="1" applyBorder="1" applyAlignment="1" applyProtection="1">
      <alignment horizontal="center"/>
      <protection locked="0"/>
    </xf>
    <xf numFmtId="0" fontId="26" fillId="2" borderId="19" xfId="0" applyFont="1" applyFill="1" applyBorder="1" applyAlignment="1" applyProtection="1">
      <alignment horizontal="center"/>
      <protection locked="0"/>
    </xf>
    <xf numFmtId="0" fontId="13" fillId="5" borderId="8" xfId="0" applyFont="1" applyFill="1" applyBorder="1" applyAlignment="1" applyProtection="1">
      <alignment horizontal="center" wrapText="1"/>
    </xf>
    <xf numFmtId="0" fontId="13" fillId="5" borderId="1" xfId="0" applyFont="1" applyFill="1" applyBorder="1" applyAlignment="1" applyProtection="1">
      <alignment horizontal="center" wrapText="1"/>
    </xf>
    <xf numFmtId="0" fontId="13" fillId="0" borderId="45" xfId="0" applyFont="1" applyBorder="1" applyAlignment="1" applyProtection="1">
      <alignment horizontal="center" wrapText="1"/>
    </xf>
    <xf numFmtId="0" fontId="13" fillId="0" borderId="46" xfId="0" applyFont="1" applyBorder="1" applyAlignment="1" applyProtection="1">
      <alignment horizontal="center" wrapText="1"/>
    </xf>
    <xf numFmtId="0" fontId="13" fillId="0" borderId="47" xfId="0" applyFont="1" applyBorder="1" applyAlignment="1" applyProtection="1">
      <alignment horizontal="center" wrapText="1"/>
    </xf>
    <xf numFmtId="0" fontId="13" fillId="0" borderId="48" xfId="0" applyFont="1" applyBorder="1" applyAlignment="1" applyProtection="1">
      <alignment horizontal="center" wrapText="1"/>
    </xf>
    <xf numFmtId="0" fontId="14" fillId="2" borderId="18"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4" fillId="2" borderId="18" xfId="0" quotePrefix="1" applyFont="1" applyFill="1" applyBorder="1" applyAlignment="1" applyProtection="1">
      <alignment horizontal="center"/>
      <protection locked="0"/>
    </xf>
    <xf numFmtId="0" fontId="4" fillId="2" borderId="25" xfId="0" quotePrefix="1" applyFont="1" applyFill="1" applyBorder="1" applyAlignment="1" applyProtection="1">
      <alignment horizontal="center"/>
      <protection locked="0"/>
    </xf>
    <xf numFmtId="0" fontId="4" fillId="2" borderId="19" xfId="0" quotePrefix="1" applyFont="1" applyFill="1" applyBorder="1" applyAlignment="1" applyProtection="1">
      <alignment horizontal="center"/>
      <protection locked="0"/>
    </xf>
    <xf numFmtId="0" fontId="4" fillId="2" borderId="18" xfId="0" applyFont="1" applyFill="1" applyBorder="1" applyAlignment="1" applyProtection="1">
      <alignment horizontal="center"/>
      <protection locked="0"/>
    </xf>
    <xf numFmtId="0" fontId="4" fillId="2" borderId="25"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0" fontId="8" fillId="0" borderId="0" xfId="0" applyFont="1" applyFill="1" applyAlignment="1" applyProtection="1">
      <alignment horizontal="center" vertical="center" wrapText="1"/>
    </xf>
    <xf numFmtId="0" fontId="4" fillId="0" borderId="0" xfId="0" applyFont="1" applyAlignment="1" applyProtection="1">
      <alignment horizontal="right" vertical="center"/>
    </xf>
    <xf numFmtId="0" fontId="4" fillId="0" borderId="0" xfId="0" applyFont="1" applyBorder="1" applyAlignment="1" applyProtection="1">
      <alignment horizontal="right" vertical="center"/>
    </xf>
    <xf numFmtId="0" fontId="4" fillId="0" borderId="0" xfId="0" applyFont="1" applyAlignment="1" applyProtection="1">
      <alignment horizontal="right" vertical="center" wrapText="1"/>
    </xf>
    <xf numFmtId="0" fontId="4" fillId="0" borderId="0" xfId="0" applyFont="1" applyBorder="1" applyAlignment="1" applyProtection="1">
      <alignment horizontal="right" vertical="center" wrapText="1"/>
    </xf>
    <xf numFmtId="0" fontId="14" fillId="0" borderId="39" xfId="0" applyFont="1" applyBorder="1" applyAlignment="1" applyProtection="1">
      <alignment horizontal="right"/>
    </xf>
    <xf numFmtId="0" fontId="14" fillId="0" borderId="40" xfId="0" applyFont="1" applyBorder="1" applyAlignment="1" applyProtection="1">
      <alignment horizontal="right"/>
    </xf>
    <xf numFmtId="0" fontId="14" fillId="0" borderId="41" xfId="0" applyFont="1" applyBorder="1" applyAlignment="1" applyProtection="1">
      <alignment horizontal="right"/>
    </xf>
    <xf numFmtId="0" fontId="4" fillId="0" borderId="18" xfId="0" applyFont="1" applyBorder="1" applyAlignment="1" applyProtection="1">
      <alignment horizontal="right"/>
    </xf>
    <xf numFmtId="0" fontId="4" fillId="0" borderId="25" xfId="0" applyFont="1" applyBorder="1" applyAlignment="1" applyProtection="1">
      <alignment horizontal="right"/>
    </xf>
    <xf numFmtId="0" fontId="4" fillId="0" borderId="26" xfId="0" applyFont="1" applyBorder="1" applyAlignment="1" applyProtection="1">
      <alignment horizontal="right"/>
    </xf>
    <xf numFmtId="0" fontId="7" fillId="0" borderId="0" xfId="0" applyFont="1" applyBorder="1" applyAlignment="1" applyProtection="1">
      <alignment horizontal="center" wrapText="1"/>
    </xf>
    <xf numFmtId="0" fontId="13" fillId="0" borderId="8" xfId="0" applyFont="1" applyBorder="1" applyAlignment="1" applyProtection="1">
      <alignment horizontal="center" wrapText="1"/>
    </xf>
    <xf numFmtId="0" fontId="13" fillId="0" borderId="1" xfId="0" applyFont="1" applyBorder="1" applyAlignment="1" applyProtection="1">
      <alignment horizontal="center" wrapText="1"/>
    </xf>
    <xf numFmtId="0" fontId="13" fillId="0" borderId="45" xfId="0" applyFont="1" applyBorder="1" applyAlignment="1" applyProtection="1">
      <alignment horizontal="center"/>
    </xf>
    <xf numFmtId="0" fontId="13" fillId="0" borderId="9" xfId="0" applyFont="1" applyBorder="1" applyAlignment="1" applyProtection="1">
      <alignment horizontal="center"/>
    </xf>
    <xf numFmtId="0" fontId="13" fillId="0" borderId="46" xfId="0" applyFont="1" applyBorder="1" applyAlignment="1" applyProtection="1">
      <alignment horizontal="center"/>
    </xf>
    <xf numFmtId="0" fontId="13" fillId="0" borderId="47" xfId="0" applyFont="1" applyBorder="1" applyAlignment="1" applyProtection="1">
      <alignment horizontal="center"/>
    </xf>
    <xf numFmtId="0" fontId="13" fillId="0" borderId="5" xfId="0" applyFont="1" applyBorder="1" applyAlignment="1" applyProtection="1">
      <alignment horizontal="center"/>
    </xf>
    <xf numFmtId="0" fontId="13" fillId="0" borderId="48" xfId="0" applyFont="1" applyBorder="1" applyAlignment="1" applyProtection="1">
      <alignment horizontal="center"/>
    </xf>
    <xf numFmtId="16" fontId="1" fillId="2" borderId="43" xfId="0" applyNumberFormat="1" applyFont="1" applyFill="1" applyBorder="1" applyAlignment="1" applyProtection="1">
      <alignment horizontal="center"/>
      <protection locked="0"/>
    </xf>
    <xf numFmtId="16" fontId="1" fillId="2" borderId="49" xfId="0" applyNumberFormat="1" applyFont="1" applyFill="1" applyBorder="1" applyAlignment="1" applyProtection="1">
      <alignment horizontal="center"/>
      <protection locked="0"/>
    </xf>
    <xf numFmtId="16" fontId="1" fillId="2" borderId="44" xfId="0" applyNumberFormat="1" applyFont="1" applyFill="1" applyBorder="1" applyAlignment="1" applyProtection="1">
      <alignment horizontal="center"/>
      <protection locked="0"/>
    </xf>
    <xf numFmtId="0" fontId="7" fillId="0" borderId="16"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16" fillId="0" borderId="3" xfId="0" applyFont="1" applyBorder="1" applyAlignment="1" applyProtection="1">
      <alignment horizontal="center"/>
    </xf>
    <xf numFmtId="7" fontId="16" fillId="0" borderId="3" xfId="1" applyNumberFormat="1" applyFont="1" applyBorder="1" applyAlignment="1" applyProtection="1">
      <alignment horizontal="center"/>
    </xf>
    <xf numFmtId="0" fontId="2" fillId="2" borderId="10" xfId="0" applyFont="1" applyFill="1" applyBorder="1" applyAlignment="1" applyProtection="1">
      <alignment horizontal="center"/>
      <protection locked="0"/>
    </xf>
    <xf numFmtId="0" fontId="2" fillId="2" borderId="38"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4" fontId="2" fillId="2" borderId="3" xfId="0" applyNumberFormat="1" applyFont="1" applyFill="1" applyBorder="1" applyAlignment="1" applyProtection="1">
      <alignment horizontal="center"/>
      <protection locked="0"/>
    </xf>
    <xf numFmtId="4" fontId="2" fillId="2" borderId="2" xfId="0" applyNumberFormat="1"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50" xfId="0" applyFont="1" applyFill="1" applyBorder="1" applyAlignment="1" applyProtection="1">
      <alignment horizontal="center"/>
      <protection locked="0"/>
    </xf>
    <xf numFmtId="0" fontId="4" fillId="0" borderId="51" xfId="0" applyFont="1" applyBorder="1" applyAlignment="1" applyProtection="1">
      <alignment horizontal="right" vertical="center"/>
    </xf>
    <xf numFmtId="0" fontId="29" fillId="0" borderId="3" xfId="0" applyFont="1" applyFill="1" applyBorder="1" applyAlignment="1" applyProtection="1">
      <alignment horizontal="center"/>
    </xf>
    <xf numFmtId="0" fontId="29" fillId="0" borderId="10" xfId="0" applyFont="1" applyFill="1" applyBorder="1" applyAlignment="1" applyProtection="1">
      <alignment horizontal="center"/>
    </xf>
    <xf numFmtId="0" fontId="16" fillId="0" borderId="52" xfId="0" applyFont="1" applyBorder="1" applyAlignment="1" applyProtection="1">
      <alignment horizontal="center"/>
    </xf>
    <xf numFmtId="0" fontId="16" fillId="0" borderId="53" xfId="0" applyFont="1" applyBorder="1" applyAlignment="1" applyProtection="1">
      <alignment horizontal="center"/>
    </xf>
    <xf numFmtId="0" fontId="4" fillId="0" borderId="16" xfId="0" applyFont="1" applyBorder="1" applyAlignment="1" applyProtection="1">
      <alignment horizontal="right" vertical="center"/>
    </xf>
    <xf numFmtId="0" fontId="29" fillId="0" borderId="38" xfId="0" applyFont="1" applyFill="1" applyBorder="1" applyAlignment="1" applyProtection="1">
      <alignment horizontal="center"/>
    </xf>
    <xf numFmtId="0" fontId="29" fillId="0" borderId="11" xfId="0" applyFont="1" applyFill="1" applyBorder="1" applyAlignment="1" applyProtection="1">
      <alignment horizontal="center"/>
    </xf>
    <xf numFmtId="0" fontId="16" fillId="4" borderId="8" xfId="0" applyFont="1" applyFill="1" applyBorder="1" applyAlignment="1" applyProtection="1">
      <alignment horizontal="center" wrapText="1"/>
    </xf>
    <xf numFmtId="0" fontId="16" fillId="4" borderId="54" xfId="0" applyFont="1" applyFill="1" applyBorder="1" applyAlignment="1" applyProtection="1">
      <alignment horizontal="center" wrapText="1"/>
    </xf>
    <xf numFmtId="0" fontId="16" fillId="0" borderId="18" xfId="0" applyFont="1" applyFill="1" applyBorder="1" applyAlignment="1" applyProtection="1">
      <alignment horizontal="center"/>
    </xf>
    <xf numFmtId="0" fontId="16" fillId="0" borderId="25" xfId="0" applyFont="1" applyFill="1" applyBorder="1" applyAlignment="1" applyProtection="1">
      <alignment horizontal="center"/>
    </xf>
    <xf numFmtId="0" fontId="13" fillId="0" borderId="0" xfId="0" applyFont="1" applyAlignment="1" applyProtection="1">
      <alignment horizontal="left" vertical="center"/>
    </xf>
    <xf numFmtId="0" fontId="14" fillId="0" borderId="0" xfId="0" applyFont="1" applyAlignment="1" applyProtection="1">
      <alignment horizontal="left" wrapText="1"/>
    </xf>
    <xf numFmtId="0" fontId="20" fillId="0" borderId="0" xfId="0" applyFont="1" applyAlignment="1" applyProtection="1">
      <alignment horizontal="left" wrapText="1"/>
    </xf>
    <xf numFmtId="0" fontId="14" fillId="0" borderId="0" xfId="0" applyFont="1" applyAlignment="1" applyProtection="1">
      <alignment horizontal="left" vertical="center"/>
    </xf>
    <xf numFmtId="0" fontId="14" fillId="0" borderId="0" xfId="0" applyFont="1" applyAlignment="1" applyProtection="1">
      <alignment horizontal="left" vertical="center" wrapText="1"/>
    </xf>
    <xf numFmtId="0" fontId="4" fillId="0" borderId="0" xfId="0" applyFont="1" applyAlignment="1" applyProtection="1">
      <alignment horizontal="lef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105377</xdr:rowOff>
    </xdr:from>
    <xdr:to>
      <xdr:col>2</xdr:col>
      <xdr:colOff>85460</xdr:colOff>
      <xdr:row>3</xdr:row>
      <xdr:rowOff>25880</xdr:rowOff>
    </xdr:to>
    <xdr:pic>
      <xdr:nvPicPr>
        <xdr:cNvPr id="6150" name="Picture 2">
          <a:extLst>
            <a:ext uri="{FF2B5EF4-FFF2-40B4-BE49-F238E27FC236}">
              <a16:creationId xmlns:a16="http://schemas.microsoft.com/office/drawing/2014/main" id="{00000000-0008-0000-0000-000006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8100" y="105377"/>
          <a:ext cx="1479345" cy="44671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120982</xdr:rowOff>
    </xdr:from>
    <xdr:to>
      <xdr:col>3</xdr:col>
      <xdr:colOff>28575</xdr:colOff>
      <xdr:row>2</xdr:row>
      <xdr:rowOff>194061</xdr:rowOff>
    </xdr:to>
    <xdr:pic>
      <xdr:nvPicPr>
        <xdr:cNvPr id="9231" name="Picture 1">
          <a:extLst>
            <a:ext uri="{FF2B5EF4-FFF2-40B4-BE49-F238E27FC236}">
              <a16:creationId xmlns:a16="http://schemas.microsoft.com/office/drawing/2014/main" id="{00000000-0008-0000-0100-00000F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8100" y="120982"/>
          <a:ext cx="1327569" cy="40088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120982</xdr:rowOff>
    </xdr:from>
    <xdr:to>
      <xdr:col>3</xdr:col>
      <xdr:colOff>353683</xdr:colOff>
      <xdr:row>3</xdr:row>
      <xdr:rowOff>24814</xdr:rowOff>
    </xdr:to>
    <xdr:pic>
      <xdr:nvPicPr>
        <xdr:cNvPr id="11278" name="Picture 1">
          <a:extLst>
            <a:ext uri="{FF2B5EF4-FFF2-40B4-BE49-F238E27FC236}">
              <a16:creationId xmlns:a16="http://schemas.microsoft.com/office/drawing/2014/main" id="{00000000-0008-0000-0200-00000E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8100" y="120982"/>
          <a:ext cx="1652677" cy="49905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0"/>
  <sheetViews>
    <sheetView tabSelected="1" zoomScaleNormal="100" workbookViewId="0">
      <selection activeCell="A66" sqref="A66:C66"/>
    </sheetView>
  </sheetViews>
  <sheetFormatPr defaultColWidth="9.125" defaultRowHeight="15.65" x14ac:dyDescent="0.25"/>
  <cols>
    <col min="1" max="2" width="10.375" style="4" customWidth="1"/>
    <col min="3" max="3" width="7.125" style="4" customWidth="1"/>
    <col min="4" max="4" width="16.625" style="4" customWidth="1"/>
    <col min="5" max="6" width="8.625" style="4" customWidth="1"/>
    <col min="7" max="10" width="8.5" style="4" customWidth="1"/>
    <col min="11" max="11" width="9.125" style="4"/>
    <col min="12" max="12" width="12" style="4" customWidth="1"/>
    <col min="13" max="13" width="9.125" style="4"/>
    <col min="14" max="14" width="2.125" style="36" customWidth="1"/>
    <col min="15" max="16384" width="9.125" style="4"/>
  </cols>
  <sheetData>
    <row r="1" spans="1:17" ht="11.25" customHeight="1" x14ac:dyDescent="0.25">
      <c r="L1" s="153" t="s">
        <v>30</v>
      </c>
      <c r="M1" s="153"/>
      <c r="N1" s="4"/>
      <c r="Q1" s="36"/>
    </row>
    <row r="2" spans="1:17" ht="11.25" customHeight="1" x14ac:dyDescent="0.25">
      <c r="L2" s="153"/>
      <c r="M2" s="153"/>
      <c r="N2" s="4"/>
      <c r="Q2" s="36"/>
    </row>
    <row r="3" spans="1:17" ht="20.25" customHeight="1" x14ac:dyDescent="0.35">
      <c r="A3" s="37"/>
      <c r="B3" s="37"/>
      <c r="C3" s="139" t="s">
        <v>67</v>
      </c>
      <c r="D3" s="139"/>
      <c r="E3" s="139"/>
      <c r="F3" s="139"/>
      <c r="G3" s="139"/>
      <c r="H3" s="139"/>
      <c r="I3" s="139"/>
      <c r="J3" s="139"/>
      <c r="K3" s="139"/>
      <c r="L3" s="140" t="s">
        <v>69</v>
      </c>
      <c r="M3" s="140"/>
      <c r="N3" s="6"/>
      <c r="O3" s="5"/>
      <c r="P3" s="6"/>
      <c r="Q3" s="36"/>
    </row>
    <row r="4" spans="1:17" ht="11.25" customHeight="1" x14ac:dyDescent="0.6">
      <c r="A4" s="37"/>
      <c r="B4" s="37"/>
      <c r="C4" s="37"/>
      <c r="D4" s="37"/>
      <c r="E4" s="37"/>
      <c r="F4" s="37"/>
      <c r="G4" s="38"/>
      <c r="H4" s="39"/>
      <c r="I4" s="39"/>
      <c r="J4" s="39"/>
      <c r="K4" s="39"/>
      <c r="L4" s="39"/>
      <c r="M4" s="39"/>
      <c r="N4" s="39"/>
      <c r="O4" s="39"/>
      <c r="P4" s="39"/>
      <c r="Q4" s="36"/>
    </row>
    <row r="5" spans="1:17" s="28" customFormat="1" ht="11.25" customHeight="1" x14ac:dyDescent="0.25">
      <c r="A5" s="226" t="s">
        <v>22</v>
      </c>
      <c r="B5" s="226"/>
      <c r="C5" s="226"/>
      <c r="D5" s="226"/>
      <c r="E5" s="226"/>
      <c r="F5" s="226"/>
      <c r="G5" s="226"/>
      <c r="H5" s="226"/>
      <c r="I5" s="226"/>
      <c r="J5" s="226"/>
      <c r="K5" s="226"/>
      <c r="L5" s="226"/>
      <c r="M5" s="226"/>
      <c r="N5" s="25"/>
      <c r="O5" s="26"/>
      <c r="P5" s="25"/>
    </row>
    <row r="6" spans="1:17" s="28" customFormat="1" ht="11.25" customHeight="1" x14ac:dyDescent="0.2">
      <c r="A6" s="27" t="s">
        <v>36</v>
      </c>
      <c r="B6" s="27"/>
      <c r="C6" s="27"/>
      <c r="D6" s="27"/>
      <c r="E6" s="27"/>
      <c r="F6" s="27"/>
      <c r="G6" s="27"/>
      <c r="H6" s="27"/>
      <c r="I6" s="27"/>
      <c r="J6" s="27"/>
      <c r="K6" s="27"/>
      <c r="L6" s="27"/>
      <c r="M6" s="27"/>
      <c r="N6" s="27"/>
      <c r="O6" s="27"/>
      <c r="P6" s="27"/>
    </row>
    <row r="7" spans="1:17" s="28" customFormat="1" ht="13.6" x14ac:dyDescent="0.25">
      <c r="A7" s="27" t="s">
        <v>61</v>
      </c>
      <c r="B7" s="27"/>
      <c r="C7" s="27"/>
      <c r="D7" s="27"/>
      <c r="E7" s="27"/>
      <c r="F7" s="27"/>
      <c r="G7" s="27"/>
      <c r="H7" s="27"/>
      <c r="I7" s="27"/>
      <c r="J7" s="27"/>
      <c r="K7" s="27"/>
      <c r="L7" s="27"/>
      <c r="M7" s="27"/>
      <c r="N7" s="27"/>
      <c r="O7" s="27"/>
      <c r="P7" s="26"/>
    </row>
    <row r="8" spans="1:17" s="28" customFormat="1" ht="13.6" x14ac:dyDescent="0.25">
      <c r="A8" s="27" t="s">
        <v>29</v>
      </c>
      <c r="B8" s="27"/>
      <c r="C8" s="27"/>
      <c r="D8" s="27"/>
      <c r="E8" s="27"/>
      <c r="F8" s="27"/>
      <c r="G8" s="27"/>
      <c r="H8" s="27"/>
      <c r="I8" s="27"/>
      <c r="J8" s="27"/>
      <c r="K8" s="27"/>
      <c r="L8" s="27"/>
      <c r="M8" s="27"/>
      <c r="N8" s="27"/>
      <c r="O8" s="27"/>
      <c r="P8" s="26"/>
    </row>
    <row r="9" spans="1:17" s="28" customFormat="1" ht="27" customHeight="1" x14ac:dyDescent="0.25">
      <c r="A9" s="155" t="s">
        <v>37</v>
      </c>
      <c r="B9" s="155"/>
      <c r="C9" s="155"/>
      <c r="D9" s="155"/>
      <c r="E9" s="155"/>
      <c r="F9" s="155"/>
      <c r="G9" s="155"/>
      <c r="H9" s="155"/>
      <c r="I9" s="155"/>
      <c r="J9" s="155"/>
      <c r="K9" s="155"/>
      <c r="L9" s="155"/>
      <c r="M9" s="155"/>
      <c r="N9" s="26"/>
      <c r="O9" s="26"/>
    </row>
    <row r="10" spans="1:17" s="28" customFormat="1" ht="13.6" x14ac:dyDescent="0.25">
      <c r="A10" s="27" t="s">
        <v>43</v>
      </c>
      <c r="B10" s="27"/>
      <c r="C10" s="27"/>
      <c r="D10" s="27"/>
      <c r="E10" s="27"/>
      <c r="F10" s="27"/>
      <c r="G10" s="27"/>
      <c r="H10" s="27"/>
      <c r="I10" s="27"/>
      <c r="J10" s="27"/>
      <c r="K10" s="27"/>
      <c r="L10" s="27"/>
      <c r="M10" s="27"/>
      <c r="N10" s="27"/>
      <c r="O10" s="27"/>
      <c r="P10" s="26"/>
    </row>
    <row r="11" spans="1:17" s="28" customFormat="1" ht="13.6" x14ac:dyDescent="0.25">
      <c r="A11" s="27" t="s">
        <v>44</v>
      </c>
      <c r="B11" s="27"/>
      <c r="C11" s="27"/>
      <c r="D11" s="27"/>
      <c r="E11" s="27"/>
      <c r="F11" s="27"/>
      <c r="G11" s="27"/>
      <c r="H11" s="27"/>
      <c r="I11" s="27"/>
      <c r="J11" s="27"/>
      <c r="K11" s="27"/>
      <c r="L11" s="27"/>
      <c r="M11" s="27"/>
      <c r="N11" s="27"/>
      <c r="O11" s="27"/>
      <c r="P11" s="26"/>
    </row>
    <row r="12" spans="1:17" s="28" customFormat="1" ht="13.6" x14ac:dyDescent="0.25">
      <c r="A12" s="27" t="s">
        <v>65</v>
      </c>
      <c r="B12" s="27"/>
      <c r="C12" s="27"/>
      <c r="D12" s="27"/>
      <c r="E12" s="27"/>
      <c r="F12" s="27"/>
      <c r="G12" s="27"/>
      <c r="H12" s="27"/>
      <c r="I12" s="27"/>
      <c r="J12" s="27"/>
      <c r="K12" s="27"/>
      <c r="L12" s="27"/>
      <c r="N12" s="27"/>
      <c r="O12" s="27"/>
      <c r="P12" s="26"/>
    </row>
    <row r="13" spans="1:17" ht="5.95" customHeight="1" thickBot="1" x14ac:dyDescent="0.35">
      <c r="A13" s="37"/>
      <c r="B13" s="37"/>
      <c r="C13" s="37"/>
      <c r="D13" s="37"/>
      <c r="E13" s="37"/>
      <c r="F13" s="37"/>
      <c r="N13" s="4"/>
    </row>
    <row r="14" spans="1:17" ht="14.95" customHeight="1" thickBot="1" x14ac:dyDescent="0.3">
      <c r="A14" s="175" t="s">
        <v>2</v>
      </c>
      <c r="B14" s="176"/>
      <c r="C14" s="156"/>
      <c r="D14" s="157"/>
      <c r="E14" s="157"/>
      <c r="F14" s="158"/>
      <c r="G14" s="126"/>
      <c r="H14" s="127" t="s">
        <v>3</v>
      </c>
      <c r="I14" s="168"/>
      <c r="J14" s="169"/>
      <c r="K14" s="170"/>
      <c r="L14" s="7"/>
      <c r="N14" s="40"/>
    </row>
    <row r="15" spans="1:17" ht="5.95" customHeight="1" thickBot="1" x14ac:dyDescent="0.3">
      <c r="A15" s="41"/>
      <c r="B15" s="41"/>
      <c r="C15" s="41"/>
      <c r="D15" s="41"/>
      <c r="E15" s="41"/>
      <c r="G15" s="42"/>
      <c r="H15" s="42"/>
      <c r="I15" s="43"/>
      <c r="M15" s="42"/>
      <c r="N15" s="4"/>
      <c r="O15" s="44"/>
      <c r="P15" s="42"/>
    </row>
    <row r="16" spans="1:17" ht="14.95" customHeight="1" thickBot="1" x14ac:dyDescent="0.3">
      <c r="A16" s="177" t="s">
        <v>28</v>
      </c>
      <c r="B16" s="178"/>
      <c r="C16" s="165"/>
      <c r="D16" s="166"/>
      <c r="E16" s="166"/>
      <c r="F16" s="167"/>
      <c r="H16" s="125" t="s">
        <v>4</v>
      </c>
      <c r="I16" s="171"/>
      <c r="J16" s="172"/>
      <c r="K16" s="173"/>
      <c r="L16" s="22"/>
      <c r="M16" s="22"/>
      <c r="N16" s="22"/>
      <c r="O16" s="22"/>
    </row>
    <row r="17" spans="1:14" ht="5.95" customHeight="1" x14ac:dyDescent="0.25"/>
    <row r="18" spans="1:14" ht="12.75" customHeight="1" x14ac:dyDescent="0.25">
      <c r="A18" s="45" t="s">
        <v>0</v>
      </c>
      <c r="B18" s="161" t="s">
        <v>40</v>
      </c>
      <c r="C18" s="162"/>
      <c r="D18" s="188" t="s">
        <v>6</v>
      </c>
      <c r="E18" s="189"/>
      <c r="F18" s="190"/>
      <c r="G18" s="45"/>
      <c r="H18" s="45"/>
      <c r="I18" s="46"/>
      <c r="J18" s="45"/>
      <c r="K18" s="186" t="s">
        <v>25</v>
      </c>
      <c r="L18" s="186" t="s">
        <v>26</v>
      </c>
      <c r="M18" s="159" t="s">
        <v>54</v>
      </c>
    </row>
    <row r="19" spans="1:14" ht="12.75" customHeight="1" thickBot="1" x14ac:dyDescent="0.3">
      <c r="A19" s="47" t="s">
        <v>9</v>
      </c>
      <c r="B19" s="163"/>
      <c r="C19" s="164"/>
      <c r="D19" s="191"/>
      <c r="E19" s="192"/>
      <c r="F19" s="193"/>
      <c r="G19" s="1" t="s">
        <v>10</v>
      </c>
      <c r="H19" s="18" t="s">
        <v>11</v>
      </c>
      <c r="I19" s="1" t="s">
        <v>12</v>
      </c>
      <c r="J19" s="1" t="s">
        <v>13</v>
      </c>
      <c r="K19" s="187"/>
      <c r="L19" s="187"/>
      <c r="M19" s="160"/>
    </row>
    <row r="20" spans="1:14" s="50" customFormat="1" ht="12.75" customHeight="1" thickTop="1" x14ac:dyDescent="0.2">
      <c r="A20" s="131"/>
      <c r="B20" s="151"/>
      <c r="C20" s="152"/>
      <c r="D20" s="194"/>
      <c r="E20" s="195"/>
      <c r="F20" s="196"/>
      <c r="G20" s="19"/>
      <c r="H20" s="19"/>
      <c r="I20" s="19"/>
      <c r="J20" s="19"/>
      <c r="K20" s="20"/>
      <c r="L20" s="48">
        <f t="shared" ref="L20:L49" si="0">ROUND(SUM(G20:J20)*K20,2)</f>
        <v>0</v>
      </c>
      <c r="M20" s="32"/>
      <c r="N20" s="49"/>
    </row>
    <row r="21" spans="1:14" s="50" customFormat="1" ht="12.75" customHeight="1" x14ac:dyDescent="0.2">
      <c r="A21" s="131"/>
      <c r="B21" s="149"/>
      <c r="C21" s="150"/>
      <c r="D21" s="143"/>
      <c r="E21" s="144"/>
      <c r="F21" s="145"/>
      <c r="G21" s="19"/>
      <c r="H21" s="19"/>
      <c r="I21" s="19"/>
      <c r="J21" s="19"/>
      <c r="K21" s="20"/>
      <c r="L21" s="48">
        <f t="shared" si="0"/>
        <v>0</v>
      </c>
      <c r="M21" s="32"/>
      <c r="N21" s="49"/>
    </row>
    <row r="22" spans="1:14" s="50" customFormat="1" ht="12.75" customHeight="1" x14ac:dyDescent="0.2">
      <c r="A22" s="131"/>
      <c r="B22" s="149"/>
      <c r="C22" s="150"/>
      <c r="D22" s="143"/>
      <c r="E22" s="144"/>
      <c r="F22" s="145"/>
      <c r="G22" s="19"/>
      <c r="H22" s="19"/>
      <c r="I22" s="19"/>
      <c r="J22" s="19"/>
      <c r="K22" s="20"/>
      <c r="L22" s="48">
        <f t="shared" si="0"/>
        <v>0</v>
      </c>
      <c r="M22" s="32"/>
      <c r="N22" s="49"/>
    </row>
    <row r="23" spans="1:14" s="50" customFormat="1" ht="12.75" customHeight="1" x14ac:dyDescent="0.2">
      <c r="A23" s="131"/>
      <c r="B23" s="149"/>
      <c r="C23" s="150"/>
      <c r="D23" s="143"/>
      <c r="E23" s="144"/>
      <c r="F23" s="145"/>
      <c r="G23" s="19"/>
      <c r="H23" s="19"/>
      <c r="I23" s="19"/>
      <c r="J23" s="19"/>
      <c r="K23" s="20"/>
      <c r="L23" s="48">
        <f t="shared" si="0"/>
        <v>0</v>
      </c>
      <c r="M23" s="32"/>
      <c r="N23" s="49"/>
    </row>
    <row r="24" spans="1:14" s="50" customFormat="1" ht="12.75" customHeight="1" x14ac:dyDescent="0.2">
      <c r="A24" s="131"/>
      <c r="B24" s="149"/>
      <c r="C24" s="150"/>
      <c r="D24" s="143"/>
      <c r="E24" s="144"/>
      <c r="F24" s="145"/>
      <c r="G24" s="19"/>
      <c r="H24" s="19"/>
      <c r="I24" s="19"/>
      <c r="J24" s="19"/>
      <c r="K24" s="20"/>
      <c r="L24" s="48">
        <f t="shared" si="0"/>
        <v>0</v>
      </c>
      <c r="M24" s="32"/>
      <c r="N24" s="49"/>
    </row>
    <row r="25" spans="1:14" s="50" customFormat="1" ht="12.75" customHeight="1" x14ac:dyDescent="0.2">
      <c r="A25" s="131"/>
      <c r="B25" s="149"/>
      <c r="C25" s="150"/>
      <c r="D25" s="143"/>
      <c r="E25" s="144"/>
      <c r="F25" s="145"/>
      <c r="G25" s="19"/>
      <c r="H25" s="19"/>
      <c r="I25" s="19"/>
      <c r="J25" s="19"/>
      <c r="K25" s="20"/>
      <c r="L25" s="48">
        <f t="shared" si="0"/>
        <v>0</v>
      </c>
      <c r="M25" s="32"/>
      <c r="N25" s="49"/>
    </row>
    <row r="26" spans="1:14" s="50" customFormat="1" ht="12.75" customHeight="1" x14ac:dyDescent="0.2">
      <c r="A26" s="131"/>
      <c r="B26" s="149"/>
      <c r="C26" s="150"/>
      <c r="D26" s="143"/>
      <c r="E26" s="144"/>
      <c r="F26" s="145"/>
      <c r="G26" s="19"/>
      <c r="H26" s="19"/>
      <c r="I26" s="19"/>
      <c r="J26" s="19"/>
      <c r="K26" s="20"/>
      <c r="L26" s="48">
        <f t="shared" si="0"/>
        <v>0</v>
      </c>
      <c r="M26" s="32"/>
      <c r="N26" s="49"/>
    </row>
    <row r="27" spans="1:14" s="50" customFormat="1" ht="12.75" customHeight="1" x14ac:dyDescent="0.2">
      <c r="A27" s="131"/>
      <c r="B27" s="149"/>
      <c r="C27" s="150"/>
      <c r="D27" s="143"/>
      <c r="E27" s="144"/>
      <c r="F27" s="145"/>
      <c r="G27" s="19"/>
      <c r="H27" s="19"/>
      <c r="I27" s="19"/>
      <c r="J27" s="19"/>
      <c r="K27" s="20"/>
      <c r="L27" s="48">
        <f t="shared" si="0"/>
        <v>0</v>
      </c>
      <c r="M27" s="32"/>
      <c r="N27" s="49"/>
    </row>
    <row r="28" spans="1:14" s="50" customFormat="1" ht="12.75" customHeight="1" x14ac:dyDescent="0.2">
      <c r="A28" s="131"/>
      <c r="B28" s="149"/>
      <c r="C28" s="150"/>
      <c r="D28" s="143"/>
      <c r="E28" s="144"/>
      <c r="F28" s="145"/>
      <c r="G28" s="19"/>
      <c r="H28" s="19"/>
      <c r="I28" s="19"/>
      <c r="J28" s="19"/>
      <c r="K28" s="20"/>
      <c r="L28" s="48">
        <f t="shared" si="0"/>
        <v>0</v>
      </c>
      <c r="M28" s="32"/>
      <c r="N28" s="49"/>
    </row>
    <row r="29" spans="1:14" s="50" customFormat="1" ht="12.75" customHeight="1" x14ac:dyDescent="0.2">
      <c r="A29" s="131"/>
      <c r="B29" s="149"/>
      <c r="C29" s="150"/>
      <c r="D29" s="143"/>
      <c r="E29" s="144"/>
      <c r="F29" s="145"/>
      <c r="G29" s="19"/>
      <c r="H29" s="19"/>
      <c r="I29" s="19"/>
      <c r="J29" s="19"/>
      <c r="K29" s="20"/>
      <c r="L29" s="48">
        <f t="shared" si="0"/>
        <v>0</v>
      </c>
      <c r="M29" s="32"/>
      <c r="N29" s="49"/>
    </row>
    <row r="30" spans="1:14" s="50" customFormat="1" ht="12.75" customHeight="1" x14ac:dyDescent="0.2">
      <c r="A30" s="131"/>
      <c r="B30" s="149"/>
      <c r="C30" s="150"/>
      <c r="D30" s="143"/>
      <c r="E30" s="144"/>
      <c r="F30" s="145"/>
      <c r="G30" s="19"/>
      <c r="H30" s="19"/>
      <c r="I30" s="19"/>
      <c r="J30" s="19"/>
      <c r="K30" s="20"/>
      <c r="L30" s="48">
        <f t="shared" si="0"/>
        <v>0</v>
      </c>
      <c r="M30" s="32"/>
      <c r="N30" s="49"/>
    </row>
    <row r="31" spans="1:14" s="50" customFormat="1" ht="12.75" customHeight="1" x14ac:dyDescent="0.2">
      <c r="A31" s="131"/>
      <c r="B31" s="149"/>
      <c r="C31" s="150"/>
      <c r="D31" s="143"/>
      <c r="E31" s="144"/>
      <c r="F31" s="145"/>
      <c r="G31" s="19"/>
      <c r="H31" s="19"/>
      <c r="I31" s="19"/>
      <c r="J31" s="19"/>
      <c r="K31" s="20"/>
      <c r="L31" s="48">
        <f t="shared" si="0"/>
        <v>0</v>
      </c>
      <c r="M31" s="32"/>
      <c r="N31" s="49"/>
    </row>
    <row r="32" spans="1:14" s="50" customFormat="1" ht="12.9" x14ac:dyDescent="0.2">
      <c r="A32" s="131"/>
      <c r="B32" s="149"/>
      <c r="C32" s="150"/>
      <c r="D32" s="143"/>
      <c r="E32" s="144"/>
      <c r="F32" s="145"/>
      <c r="G32" s="19"/>
      <c r="H32" s="19"/>
      <c r="I32" s="19"/>
      <c r="J32" s="19"/>
      <c r="K32" s="20"/>
      <c r="L32" s="48">
        <f t="shared" si="0"/>
        <v>0</v>
      </c>
      <c r="M32" s="32"/>
      <c r="N32" s="49"/>
    </row>
    <row r="33" spans="1:16" s="50" customFormat="1" ht="12.9" x14ac:dyDescent="0.2">
      <c r="A33" s="131"/>
      <c r="B33" s="149"/>
      <c r="C33" s="150"/>
      <c r="D33" s="143"/>
      <c r="E33" s="144"/>
      <c r="F33" s="145"/>
      <c r="G33" s="19"/>
      <c r="H33" s="19"/>
      <c r="I33" s="19"/>
      <c r="J33" s="19"/>
      <c r="K33" s="20"/>
      <c r="L33" s="48">
        <f t="shared" si="0"/>
        <v>0</v>
      </c>
      <c r="M33" s="32"/>
      <c r="N33" s="49"/>
    </row>
    <row r="34" spans="1:16" s="50" customFormat="1" ht="12.9" x14ac:dyDescent="0.2">
      <c r="A34" s="131"/>
      <c r="B34" s="149"/>
      <c r="C34" s="150"/>
      <c r="D34" s="143"/>
      <c r="E34" s="144"/>
      <c r="F34" s="145"/>
      <c r="G34" s="19"/>
      <c r="H34" s="19"/>
      <c r="I34" s="19"/>
      <c r="J34" s="19"/>
      <c r="K34" s="20"/>
      <c r="L34" s="48">
        <f t="shared" si="0"/>
        <v>0</v>
      </c>
      <c r="M34" s="32"/>
      <c r="N34" s="49"/>
    </row>
    <row r="35" spans="1:16" s="50" customFormat="1" ht="12.9" x14ac:dyDescent="0.2">
      <c r="A35" s="131"/>
      <c r="B35" s="149"/>
      <c r="C35" s="150"/>
      <c r="D35" s="143"/>
      <c r="E35" s="144"/>
      <c r="F35" s="145"/>
      <c r="G35" s="19"/>
      <c r="H35" s="19"/>
      <c r="I35" s="19"/>
      <c r="J35" s="19"/>
      <c r="K35" s="20"/>
      <c r="L35" s="48">
        <f t="shared" si="0"/>
        <v>0</v>
      </c>
      <c r="M35" s="32"/>
      <c r="N35" s="49"/>
    </row>
    <row r="36" spans="1:16" s="50" customFormat="1" ht="12.9" x14ac:dyDescent="0.2">
      <c r="A36" s="131"/>
      <c r="B36" s="149"/>
      <c r="C36" s="150"/>
      <c r="D36" s="143"/>
      <c r="E36" s="144"/>
      <c r="F36" s="145"/>
      <c r="G36" s="19"/>
      <c r="H36" s="19"/>
      <c r="I36" s="19"/>
      <c r="J36" s="19"/>
      <c r="K36" s="20"/>
      <c r="L36" s="48">
        <f t="shared" si="0"/>
        <v>0</v>
      </c>
      <c r="M36" s="32"/>
      <c r="N36" s="49"/>
    </row>
    <row r="37" spans="1:16" s="50" customFormat="1" ht="12.9" x14ac:dyDescent="0.2">
      <c r="A37" s="131"/>
      <c r="B37" s="149"/>
      <c r="C37" s="150"/>
      <c r="D37" s="143"/>
      <c r="E37" s="144"/>
      <c r="F37" s="145"/>
      <c r="G37" s="19"/>
      <c r="H37" s="19"/>
      <c r="I37" s="19"/>
      <c r="J37" s="19"/>
      <c r="K37" s="20"/>
      <c r="L37" s="48">
        <f t="shared" si="0"/>
        <v>0</v>
      </c>
      <c r="M37" s="32"/>
      <c r="N37" s="49"/>
    </row>
    <row r="38" spans="1:16" s="50" customFormat="1" ht="12.9" x14ac:dyDescent="0.2">
      <c r="A38" s="131"/>
      <c r="B38" s="149"/>
      <c r="C38" s="150"/>
      <c r="D38" s="143"/>
      <c r="E38" s="144"/>
      <c r="F38" s="145"/>
      <c r="G38" s="19"/>
      <c r="H38" s="19"/>
      <c r="I38" s="19"/>
      <c r="J38" s="19"/>
      <c r="K38" s="20"/>
      <c r="L38" s="48">
        <f t="shared" si="0"/>
        <v>0</v>
      </c>
      <c r="M38" s="32"/>
      <c r="N38" s="49"/>
    </row>
    <row r="39" spans="1:16" s="50" customFormat="1" ht="12.9" x14ac:dyDescent="0.2">
      <c r="A39" s="131"/>
      <c r="B39" s="149"/>
      <c r="C39" s="150"/>
      <c r="D39" s="143"/>
      <c r="E39" s="144"/>
      <c r="F39" s="145"/>
      <c r="G39" s="19"/>
      <c r="H39" s="19"/>
      <c r="I39" s="19"/>
      <c r="J39" s="19"/>
      <c r="K39" s="20"/>
      <c r="L39" s="48">
        <f t="shared" si="0"/>
        <v>0</v>
      </c>
      <c r="M39" s="32"/>
      <c r="N39" s="49"/>
    </row>
    <row r="40" spans="1:16" s="50" customFormat="1" ht="12.9" x14ac:dyDescent="0.2">
      <c r="A40" s="131"/>
      <c r="B40" s="149"/>
      <c r="C40" s="150"/>
      <c r="D40" s="143"/>
      <c r="E40" s="144"/>
      <c r="F40" s="145"/>
      <c r="G40" s="19"/>
      <c r="H40" s="19"/>
      <c r="I40" s="19"/>
      <c r="J40" s="19"/>
      <c r="K40" s="20"/>
      <c r="L40" s="48">
        <f t="shared" si="0"/>
        <v>0</v>
      </c>
      <c r="M40" s="32"/>
      <c r="N40" s="49"/>
    </row>
    <row r="41" spans="1:16" s="50" customFormat="1" ht="12.9" x14ac:dyDescent="0.2">
      <c r="A41" s="131"/>
      <c r="B41" s="149"/>
      <c r="C41" s="150"/>
      <c r="D41" s="143"/>
      <c r="E41" s="144"/>
      <c r="F41" s="145"/>
      <c r="G41" s="19"/>
      <c r="H41" s="21"/>
      <c r="I41" s="21"/>
      <c r="J41" s="21"/>
      <c r="K41" s="20"/>
      <c r="L41" s="48">
        <f t="shared" si="0"/>
        <v>0</v>
      </c>
      <c r="M41" s="33"/>
      <c r="N41" s="49"/>
    </row>
    <row r="42" spans="1:16" s="50" customFormat="1" ht="12.9" x14ac:dyDescent="0.2">
      <c r="A42" s="131"/>
      <c r="B42" s="149"/>
      <c r="C42" s="150"/>
      <c r="D42" s="143"/>
      <c r="E42" s="144"/>
      <c r="F42" s="145"/>
      <c r="G42" s="21"/>
      <c r="H42" s="21"/>
      <c r="I42" s="21"/>
      <c r="J42" s="21"/>
      <c r="K42" s="20"/>
      <c r="L42" s="48">
        <f t="shared" si="0"/>
        <v>0</v>
      </c>
      <c r="M42" s="33"/>
      <c r="N42" s="49"/>
    </row>
    <row r="43" spans="1:16" s="51" customFormat="1" ht="13.6" x14ac:dyDescent="0.25">
      <c r="A43" s="131"/>
      <c r="B43" s="149"/>
      <c r="C43" s="150"/>
      <c r="D43" s="143"/>
      <c r="E43" s="144"/>
      <c r="F43" s="145"/>
      <c r="G43" s="21"/>
      <c r="H43" s="21"/>
      <c r="I43" s="21"/>
      <c r="J43" s="21"/>
      <c r="K43" s="20"/>
      <c r="L43" s="48">
        <f t="shared" si="0"/>
        <v>0</v>
      </c>
      <c r="M43" s="33"/>
      <c r="N43" s="49"/>
      <c r="O43" s="50"/>
      <c r="P43" s="50"/>
    </row>
    <row r="44" spans="1:16" s="51" customFormat="1" ht="13.6" x14ac:dyDescent="0.25">
      <c r="A44" s="131"/>
      <c r="B44" s="149"/>
      <c r="C44" s="150"/>
      <c r="D44" s="143"/>
      <c r="E44" s="144"/>
      <c r="F44" s="145"/>
      <c r="G44" s="21"/>
      <c r="H44" s="21"/>
      <c r="I44" s="21"/>
      <c r="J44" s="21"/>
      <c r="K44" s="20"/>
      <c r="L44" s="48">
        <f t="shared" si="0"/>
        <v>0</v>
      </c>
      <c r="M44" s="33"/>
      <c r="N44" s="49"/>
      <c r="O44" s="50"/>
      <c r="P44" s="50"/>
    </row>
    <row r="45" spans="1:16" s="50" customFormat="1" ht="13.6" customHeight="1" x14ac:dyDescent="0.2">
      <c r="A45" s="131"/>
      <c r="B45" s="149"/>
      <c r="C45" s="150"/>
      <c r="D45" s="143"/>
      <c r="E45" s="144"/>
      <c r="F45" s="145"/>
      <c r="G45" s="21"/>
      <c r="H45" s="21"/>
      <c r="I45" s="21"/>
      <c r="J45" s="21"/>
      <c r="K45" s="20"/>
      <c r="L45" s="48">
        <f t="shared" si="0"/>
        <v>0</v>
      </c>
      <c r="M45" s="33"/>
      <c r="N45" s="49"/>
    </row>
    <row r="46" spans="1:16" s="50" customFormat="1" ht="13.6" customHeight="1" x14ac:dyDescent="0.2">
      <c r="A46" s="131"/>
      <c r="B46" s="149"/>
      <c r="C46" s="150"/>
      <c r="D46" s="143"/>
      <c r="E46" s="144"/>
      <c r="F46" s="145"/>
      <c r="G46" s="21"/>
      <c r="H46" s="21"/>
      <c r="I46" s="21"/>
      <c r="J46" s="21"/>
      <c r="K46" s="20"/>
      <c r="L46" s="48">
        <f t="shared" si="0"/>
        <v>0</v>
      </c>
      <c r="M46" s="33"/>
      <c r="N46" s="49"/>
    </row>
    <row r="47" spans="1:16" s="50" customFormat="1" ht="13.6" customHeight="1" x14ac:dyDescent="0.2">
      <c r="A47" s="131"/>
      <c r="B47" s="149"/>
      <c r="C47" s="150"/>
      <c r="D47" s="143"/>
      <c r="E47" s="144"/>
      <c r="F47" s="145"/>
      <c r="G47" s="21"/>
      <c r="H47" s="21"/>
      <c r="I47" s="21"/>
      <c r="J47" s="21"/>
      <c r="K47" s="20"/>
      <c r="L47" s="48">
        <f t="shared" si="0"/>
        <v>0</v>
      </c>
      <c r="M47" s="33"/>
      <c r="N47" s="49"/>
    </row>
    <row r="48" spans="1:16" s="50" customFormat="1" ht="13.6" customHeight="1" x14ac:dyDescent="0.2">
      <c r="A48" s="131"/>
      <c r="B48" s="149"/>
      <c r="C48" s="150"/>
      <c r="D48" s="143"/>
      <c r="E48" s="144"/>
      <c r="F48" s="145"/>
      <c r="G48" s="21"/>
      <c r="H48" s="21"/>
      <c r="I48" s="21"/>
      <c r="J48" s="21"/>
      <c r="K48" s="20"/>
      <c r="L48" s="48">
        <f t="shared" si="0"/>
        <v>0</v>
      </c>
      <c r="M48" s="33"/>
      <c r="N48" s="49"/>
    </row>
    <row r="49" spans="1:18" s="50" customFormat="1" ht="13.6" customHeight="1" x14ac:dyDescent="0.2">
      <c r="A49" s="131"/>
      <c r="B49" s="149"/>
      <c r="C49" s="150"/>
      <c r="D49" s="143"/>
      <c r="E49" s="144"/>
      <c r="F49" s="145"/>
      <c r="G49" s="21"/>
      <c r="H49" s="21"/>
      <c r="I49" s="21"/>
      <c r="J49" s="21"/>
      <c r="K49" s="20"/>
      <c r="L49" s="48">
        <f t="shared" si="0"/>
        <v>0</v>
      </c>
      <c r="M49" s="33"/>
      <c r="N49" s="49"/>
    </row>
    <row r="50" spans="1:18" s="50" customFormat="1" ht="13.6" customHeight="1" x14ac:dyDescent="0.2">
      <c r="A50" s="52"/>
      <c r="B50" s="53"/>
      <c r="C50" s="54"/>
      <c r="D50" s="54" t="s">
        <v>46</v>
      </c>
      <c r="E50" s="54"/>
      <c r="F50" s="54"/>
      <c r="G50" s="55"/>
      <c r="H50" s="55"/>
      <c r="I50" s="55"/>
      <c r="J50" s="55">
        <f>IF('EX 11.2 (a)'!G61='EX 11.2 (a)'!L46,'EX 11.2 (a)'!L46,0)</f>
        <v>0</v>
      </c>
      <c r="K50" s="56"/>
      <c r="L50" s="48">
        <f>J50</f>
        <v>0</v>
      </c>
      <c r="M50" s="55"/>
      <c r="N50" s="49"/>
    </row>
    <row r="51" spans="1:18" s="50" customFormat="1" ht="13.6" customHeight="1" x14ac:dyDescent="0.2">
      <c r="A51" s="52"/>
      <c r="B51" s="53"/>
      <c r="C51" s="54"/>
      <c r="D51" s="54" t="s">
        <v>47</v>
      </c>
      <c r="E51" s="54"/>
      <c r="F51" s="54"/>
      <c r="G51" s="55"/>
      <c r="H51" s="55"/>
      <c r="I51" s="55"/>
      <c r="J51" s="55">
        <f>IF('EX 11.2 (b)'!G61='EX 11.2 (b)'!L46,'EX 11.2 (b)'!L46,0)</f>
        <v>0</v>
      </c>
      <c r="K51" s="56"/>
      <c r="L51" s="48">
        <f>J51</f>
        <v>0</v>
      </c>
      <c r="M51" s="55"/>
      <c r="N51" s="49"/>
    </row>
    <row r="52" spans="1:18" s="50" customFormat="1" ht="13.6" customHeight="1" thickBot="1" x14ac:dyDescent="0.3">
      <c r="A52" s="57"/>
      <c r="B52" s="58"/>
      <c r="C52" s="58"/>
      <c r="D52" s="58"/>
      <c r="E52" s="58"/>
      <c r="F52" s="58"/>
      <c r="G52" s="59"/>
      <c r="H52" s="59"/>
      <c r="I52" s="59"/>
      <c r="J52" s="60"/>
      <c r="K52" s="61" t="s">
        <v>1</v>
      </c>
      <c r="L52" s="110">
        <f>SUM(L20:L51)</f>
        <v>0</v>
      </c>
      <c r="M52" s="62"/>
      <c r="N52" s="49"/>
      <c r="O52" s="51"/>
      <c r="P52" s="51"/>
    </row>
    <row r="53" spans="1:18" ht="8.15" customHeight="1" thickTop="1" thickBot="1" x14ac:dyDescent="0.3">
      <c r="A53" s="63"/>
      <c r="B53" s="64"/>
      <c r="C53" s="64"/>
      <c r="D53" s="64"/>
      <c r="E53" s="64"/>
      <c r="F53" s="64"/>
      <c r="G53" s="64"/>
      <c r="H53" s="64"/>
      <c r="I53" s="64"/>
      <c r="J53" s="64"/>
      <c r="K53" s="64"/>
      <c r="L53" s="64"/>
      <c r="M53" s="65"/>
      <c r="O53" s="51"/>
      <c r="P53" s="51"/>
    </row>
    <row r="54" spans="1:18" ht="13.6" customHeight="1" thickBot="1" x14ac:dyDescent="0.3">
      <c r="G54" s="66"/>
      <c r="H54" s="113" t="s">
        <v>18</v>
      </c>
    </row>
    <row r="55" spans="1:18" ht="12.75" customHeight="1" thickBot="1" x14ac:dyDescent="0.3">
      <c r="A55" s="185" t="s">
        <v>14</v>
      </c>
      <c r="B55" s="185"/>
      <c r="C55" s="185"/>
      <c r="D55" s="185"/>
      <c r="E55" s="185"/>
      <c r="F55" s="185"/>
      <c r="G55" s="69"/>
      <c r="H55" s="114" t="s">
        <v>51</v>
      </c>
      <c r="I55" s="141" t="s">
        <v>38</v>
      </c>
      <c r="J55" s="142"/>
      <c r="K55" s="142"/>
      <c r="L55" s="142"/>
      <c r="M55" s="68"/>
    </row>
    <row r="56" spans="1:18" ht="12.75" customHeight="1" thickBot="1" x14ac:dyDescent="0.3">
      <c r="A56" s="185"/>
      <c r="B56" s="185"/>
      <c r="C56" s="185"/>
      <c r="D56" s="185"/>
      <c r="E56" s="185"/>
      <c r="F56" s="185"/>
      <c r="G56" s="69"/>
      <c r="H56" s="115">
        <v>1</v>
      </c>
      <c r="I56" s="146"/>
      <c r="J56" s="147"/>
      <c r="K56" s="147"/>
      <c r="L56" s="148"/>
      <c r="M56" s="70">
        <f>SUMIF(M20:M49,1,L20:L49)</f>
        <v>0</v>
      </c>
    </row>
    <row r="57" spans="1:18" ht="12.75" customHeight="1" thickBot="1" x14ac:dyDescent="0.3">
      <c r="A57" s="69"/>
      <c r="B57" s="69"/>
      <c r="C57" s="69"/>
      <c r="D57" s="69"/>
      <c r="E57" s="69"/>
      <c r="F57" s="69"/>
      <c r="G57" s="69"/>
      <c r="H57" s="116">
        <v>2</v>
      </c>
      <c r="I57" s="132"/>
      <c r="J57" s="133"/>
      <c r="K57" s="133"/>
      <c r="L57" s="134"/>
      <c r="M57" s="70">
        <f>SUMIF(M20:M49,2,L20:L49)</f>
        <v>0</v>
      </c>
    </row>
    <row r="58" spans="1:18" ht="12.75" customHeight="1" thickBot="1" x14ac:dyDescent="0.3">
      <c r="A58" s="69"/>
      <c r="B58" s="69"/>
      <c r="C58" s="69"/>
      <c r="D58" s="69"/>
      <c r="E58" s="69"/>
      <c r="F58" s="69"/>
      <c r="G58" s="69"/>
      <c r="H58" s="117">
        <v>3</v>
      </c>
      <c r="I58" s="132"/>
      <c r="J58" s="133"/>
      <c r="K58" s="133"/>
      <c r="L58" s="134"/>
      <c r="M58" s="70">
        <f>SUMIF(M20:M49,3,L20:L49)</f>
        <v>0</v>
      </c>
    </row>
    <row r="59" spans="1:18" ht="12.75" customHeight="1" thickBot="1" x14ac:dyDescent="0.3">
      <c r="A59" s="22"/>
      <c r="B59" s="22"/>
      <c r="C59" s="22"/>
      <c r="D59" s="22"/>
      <c r="E59" s="22"/>
      <c r="F59" s="22"/>
      <c r="G59" s="22"/>
      <c r="H59" s="116">
        <v>4</v>
      </c>
      <c r="I59" s="132"/>
      <c r="J59" s="133"/>
      <c r="K59" s="133"/>
      <c r="L59" s="134"/>
      <c r="M59" s="70">
        <f>SUMIF(M20:M49,4,L20:L49)</f>
        <v>0</v>
      </c>
    </row>
    <row r="60" spans="1:18" ht="12.75" customHeight="1" thickBot="1" x14ac:dyDescent="0.3">
      <c r="A60" s="22"/>
      <c r="B60" s="22"/>
      <c r="C60" s="22"/>
      <c r="D60" s="22"/>
      <c r="E60" s="22"/>
      <c r="F60" s="22"/>
      <c r="G60" s="30"/>
      <c r="H60" s="117">
        <v>5</v>
      </c>
      <c r="I60" s="132"/>
      <c r="J60" s="133"/>
      <c r="K60" s="133"/>
      <c r="L60" s="134"/>
      <c r="M60" s="70">
        <f>SUMIF(M20:M49,5,L20:L49)</f>
        <v>0</v>
      </c>
    </row>
    <row r="61" spans="1:18" ht="12.75" customHeight="1" thickBot="1" x14ac:dyDescent="0.3">
      <c r="A61" s="23"/>
      <c r="B61" s="23"/>
      <c r="C61" s="23"/>
      <c r="D61" s="23"/>
      <c r="E61" s="23"/>
      <c r="F61" s="23"/>
      <c r="G61" s="30"/>
      <c r="H61" s="116">
        <v>6</v>
      </c>
      <c r="I61" s="132"/>
      <c r="J61" s="133"/>
      <c r="K61" s="133"/>
      <c r="L61" s="134"/>
      <c r="M61" s="70">
        <f>SUMIF(M20:M49,6,L20:L49)</f>
        <v>0</v>
      </c>
      <c r="Q61" s="64"/>
      <c r="R61" s="64"/>
    </row>
    <row r="62" spans="1:18" ht="12.75" customHeight="1" thickBot="1" x14ac:dyDescent="0.3">
      <c r="A62" s="71" t="s">
        <v>5</v>
      </c>
      <c r="B62" s="71"/>
      <c r="C62" s="71"/>
      <c r="D62" s="71"/>
      <c r="E62" s="40"/>
      <c r="F62" s="72" t="s">
        <v>0</v>
      </c>
      <c r="G62" s="73"/>
      <c r="H62" s="117">
        <v>7</v>
      </c>
      <c r="I62" s="132"/>
      <c r="J62" s="133"/>
      <c r="K62" s="133"/>
      <c r="L62" s="134"/>
      <c r="M62" s="70">
        <f>SUMIF(M20:M49,7,L20:L49)</f>
        <v>0</v>
      </c>
    </row>
    <row r="63" spans="1:18" ht="12.75" customHeight="1" thickBot="1" x14ac:dyDescent="0.3">
      <c r="A63" s="40"/>
      <c r="B63" s="40"/>
      <c r="C63" s="40"/>
      <c r="D63" s="40"/>
      <c r="E63" s="40"/>
      <c r="F63" s="74"/>
      <c r="G63" s="51"/>
      <c r="H63" s="116">
        <v>8</v>
      </c>
      <c r="I63" s="132"/>
      <c r="J63" s="133"/>
      <c r="K63" s="133"/>
      <c r="L63" s="134"/>
      <c r="M63" s="70">
        <f>SUMIF(M20:M49,8,L20:L49)</f>
        <v>0</v>
      </c>
    </row>
    <row r="64" spans="1:18" ht="12.75" customHeight="1" thickBot="1" x14ac:dyDescent="0.3">
      <c r="H64" s="117">
        <v>9</v>
      </c>
      <c r="I64" s="132"/>
      <c r="J64" s="133"/>
      <c r="K64" s="133"/>
      <c r="L64" s="134"/>
      <c r="M64" s="70">
        <f>SUMIF(M20:M49,9,L20:L49)</f>
        <v>0</v>
      </c>
    </row>
    <row r="65" spans="1:16" ht="12.75" customHeight="1" thickBot="1" x14ac:dyDescent="0.3">
      <c r="H65" s="116">
        <v>10</v>
      </c>
      <c r="I65" s="132"/>
      <c r="J65" s="133"/>
      <c r="K65" s="133"/>
      <c r="L65" s="134"/>
      <c r="M65" s="70">
        <f>SUMIF(M20:M49,10,L20:L49)</f>
        <v>0</v>
      </c>
    </row>
    <row r="66" spans="1:16" ht="12.75" customHeight="1" thickBot="1" x14ac:dyDescent="0.3">
      <c r="A66" s="136"/>
      <c r="B66" s="137"/>
      <c r="C66" s="137"/>
      <c r="D66" s="136"/>
      <c r="E66" s="137"/>
      <c r="F66" s="138"/>
      <c r="G66" s="29"/>
      <c r="H66" s="116">
        <v>11</v>
      </c>
      <c r="I66" s="132"/>
      <c r="J66" s="133"/>
      <c r="K66" s="133"/>
      <c r="L66" s="134"/>
      <c r="M66" s="70">
        <f>SUMIF(M20:M49,11,L20:L49)</f>
        <v>0</v>
      </c>
    </row>
    <row r="67" spans="1:16" ht="12.75" customHeight="1" thickBot="1" x14ac:dyDescent="0.3">
      <c r="A67" s="135" t="s">
        <v>32</v>
      </c>
      <c r="B67" s="135"/>
      <c r="C67" s="135"/>
      <c r="D67" s="135" t="s">
        <v>33</v>
      </c>
      <c r="E67" s="135"/>
      <c r="F67" s="135"/>
      <c r="G67" s="40"/>
      <c r="H67" s="118">
        <v>12</v>
      </c>
      <c r="I67" s="132"/>
      <c r="J67" s="133"/>
      <c r="K67" s="133"/>
      <c r="L67" s="134"/>
      <c r="M67" s="70">
        <f>SUMIF(M20:M49,12,L20:L49)</f>
        <v>0</v>
      </c>
    </row>
    <row r="68" spans="1:16" ht="12.75" customHeight="1" thickBot="1" x14ac:dyDescent="0.3">
      <c r="H68" s="7"/>
      <c r="I68" s="75" t="s">
        <v>45</v>
      </c>
      <c r="J68" s="76"/>
      <c r="K68" s="76"/>
      <c r="L68" s="77"/>
      <c r="M68" s="78">
        <f>L51+L50</f>
        <v>0</v>
      </c>
    </row>
    <row r="69" spans="1:16" ht="12.75" customHeight="1" thickBot="1" x14ac:dyDescent="0.3">
      <c r="I69" s="67" t="s">
        <v>1</v>
      </c>
      <c r="J69" s="79"/>
      <c r="K69" s="80"/>
      <c r="L69" s="81"/>
      <c r="M69" s="111">
        <f>SUM(M56:M68)</f>
        <v>0</v>
      </c>
    </row>
    <row r="70" spans="1:16" ht="12.75" customHeight="1" thickBot="1" x14ac:dyDescent="0.3">
      <c r="A70" s="23"/>
      <c r="B70" s="23"/>
      <c r="C70" s="23"/>
      <c r="D70" s="23"/>
      <c r="E70" s="23"/>
      <c r="F70" s="23"/>
      <c r="G70" s="31"/>
      <c r="M70" s="108" t="str">
        <f>IF(M69&lt;&gt;L52,"Out of Balance","Thank You!")</f>
        <v>Thank You!</v>
      </c>
    </row>
    <row r="71" spans="1:16" ht="12.75" customHeight="1" x14ac:dyDescent="0.25">
      <c r="A71" s="71" t="s">
        <v>15</v>
      </c>
      <c r="B71" s="71"/>
      <c r="C71" s="71"/>
      <c r="D71" s="71"/>
      <c r="E71" s="40"/>
      <c r="F71" s="72" t="s">
        <v>0</v>
      </c>
      <c r="G71" s="7"/>
      <c r="I71" s="179" t="s">
        <v>27</v>
      </c>
      <c r="J71" s="180"/>
      <c r="K71" s="180"/>
      <c r="L71" s="181"/>
      <c r="M71" s="82">
        <f>L52</f>
        <v>0</v>
      </c>
    </row>
    <row r="72" spans="1:16" ht="12.75" customHeight="1" thickBot="1" x14ac:dyDescent="0.3">
      <c r="A72" s="154"/>
      <c r="B72" s="154"/>
      <c r="C72" s="154"/>
      <c r="D72" s="154"/>
      <c r="E72" s="154"/>
      <c r="F72" s="154"/>
      <c r="G72" s="51"/>
      <c r="H72" s="109"/>
      <c r="I72" s="122" t="s">
        <v>55</v>
      </c>
      <c r="J72" s="120"/>
      <c r="K72" s="120"/>
      <c r="L72" s="123" t="s">
        <v>56</v>
      </c>
      <c r="M72" s="121"/>
    </row>
    <row r="73" spans="1:16" ht="14.95" customHeight="1" thickBot="1" x14ac:dyDescent="0.3">
      <c r="I73" s="182" t="s">
        <v>39</v>
      </c>
      <c r="J73" s="183"/>
      <c r="K73" s="183"/>
      <c r="L73" s="184"/>
      <c r="M73" s="124">
        <f>ROUND((M71-ABS(M72)),2)</f>
        <v>0</v>
      </c>
    </row>
    <row r="74" spans="1:16" ht="5.95" customHeight="1" x14ac:dyDescent="0.25">
      <c r="A74" s="83"/>
      <c r="B74" s="83"/>
      <c r="C74" s="83"/>
      <c r="D74" s="83"/>
      <c r="E74" s="83"/>
      <c r="F74" s="44"/>
      <c r="L74" s="84" t="str">
        <f>IF(I73="Attach Cheque in the Amount of","Make cheque payable to SAIT Polytechnic"," ")</f>
        <v xml:space="preserve"> </v>
      </c>
      <c r="N74" s="64"/>
      <c r="O74" s="64"/>
      <c r="P74" s="64"/>
    </row>
    <row r="75" spans="1:16" ht="13.6" x14ac:dyDescent="0.25">
      <c r="A75" s="174" t="s">
        <v>31</v>
      </c>
      <c r="B75" s="174"/>
      <c r="C75" s="174"/>
      <c r="D75" s="174"/>
      <c r="E75" s="174"/>
      <c r="F75" s="174"/>
      <c r="G75" s="174"/>
      <c r="H75" s="174"/>
      <c r="I75" s="174"/>
      <c r="J75" s="174"/>
      <c r="K75" s="174"/>
      <c r="L75" s="174"/>
      <c r="M75" s="174"/>
      <c r="N75" s="64"/>
      <c r="O75" s="64"/>
      <c r="P75" s="64"/>
    </row>
    <row r="76" spans="1:16" ht="12.75" customHeight="1" x14ac:dyDescent="0.2">
      <c r="A76" s="174"/>
      <c r="B76" s="174"/>
      <c r="C76" s="174"/>
      <c r="D76" s="174"/>
      <c r="E76" s="174"/>
      <c r="F76" s="174"/>
      <c r="G76" s="174"/>
      <c r="H76" s="174"/>
      <c r="I76" s="174"/>
      <c r="J76" s="174"/>
      <c r="K76" s="174"/>
      <c r="L76" s="174"/>
      <c r="M76" s="174"/>
      <c r="N76" s="86"/>
    </row>
    <row r="77" spans="1:16" x14ac:dyDescent="0.25">
      <c r="A77" s="22"/>
      <c r="B77" s="22"/>
      <c r="C77" s="22"/>
      <c r="D77" s="22"/>
      <c r="E77" s="22"/>
      <c r="F77" s="22"/>
      <c r="H77" s="85"/>
      <c r="I77" s="85"/>
      <c r="J77" s="85"/>
      <c r="K77" s="85"/>
      <c r="L77" s="85"/>
      <c r="M77" s="85"/>
    </row>
    <row r="78" spans="1:16" x14ac:dyDescent="0.25">
      <c r="A78" s="40"/>
      <c r="B78" s="40"/>
      <c r="C78" s="40"/>
      <c r="D78" s="40"/>
      <c r="E78" s="40"/>
      <c r="F78" s="22"/>
      <c r="H78" s="42"/>
      <c r="I78" s="7"/>
      <c r="J78" s="7"/>
      <c r="K78" s="7"/>
      <c r="L78" s="7"/>
    </row>
    <row r="79" spans="1:16" x14ac:dyDescent="0.25">
      <c r="A79" s="83"/>
      <c r="B79" s="83"/>
      <c r="C79" s="83"/>
      <c r="D79" s="83"/>
      <c r="E79" s="83"/>
      <c r="F79" s="44"/>
      <c r="H79" s="7"/>
      <c r="I79" s="7"/>
      <c r="J79" s="7"/>
      <c r="K79" s="7"/>
      <c r="L79" s="7"/>
    </row>
    <row r="80" spans="1:16" x14ac:dyDescent="0.25">
      <c r="A80" s="83"/>
      <c r="B80" s="83"/>
      <c r="C80" s="83"/>
      <c r="D80" s="83"/>
      <c r="E80" s="83"/>
      <c r="F80" s="44"/>
      <c r="H80" s="7"/>
      <c r="I80" s="7"/>
      <c r="J80" s="7"/>
      <c r="K80" s="7"/>
      <c r="L80" s="7"/>
    </row>
  </sheetData>
  <sheetProtection algorithmName="SHA-512" hashValue="1FN2zi9y8S6uvrfUS0O9wy1H8+V4c1HOXQpEG5v87QrxuFsltJA2frvwTwYP4X9BNHI3aQAox06ktIt0Qkal+g==" saltValue="0lSGsnsJV4dKZvUjtiL4hw==" spinCount="100000" sheet="1" objects="1" scenarios="1" selectLockedCells="1"/>
  <mergeCells count="98">
    <mergeCell ref="A5:M5"/>
    <mergeCell ref="C16:F16"/>
    <mergeCell ref="I14:K14"/>
    <mergeCell ref="I16:K16"/>
    <mergeCell ref="A75:M76"/>
    <mergeCell ref="A14:B14"/>
    <mergeCell ref="A16:B16"/>
    <mergeCell ref="I71:L71"/>
    <mergeCell ref="I73:L73"/>
    <mergeCell ref="A55:F56"/>
    <mergeCell ref="B38:C38"/>
    <mergeCell ref="K18:K19"/>
    <mergeCell ref="L18:L19"/>
    <mergeCell ref="D18:F19"/>
    <mergeCell ref="D28:F28"/>
    <mergeCell ref="D20:F20"/>
    <mergeCell ref="D21:F21"/>
    <mergeCell ref="L1:M2"/>
    <mergeCell ref="A72:F72"/>
    <mergeCell ref="B40:C40"/>
    <mergeCell ref="B41:C41"/>
    <mergeCell ref="B42:C42"/>
    <mergeCell ref="B43:C43"/>
    <mergeCell ref="A9:M9"/>
    <mergeCell ref="D32:F32"/>
    <mergeCell ref="C14:F14"/>
    <mergeCell ref="D24:F24"/>
    <mergeCell ref="M18:M19"/>
    <mergeCell ref="B18:C19"/>
    <mergeCell ref="B39:C39"/>
    <mergeCell ref="B36:C36"/>
    <mergeCell ref="B37:C37"/>
    <mergeCell ref="B32:C32"/>
    <mergeCell ref="D22:F22"/>
    <mergeCell ref="D23:F23"/>
    <mergeCell ref="D25:F25"/>
    <mergeCell ref="D26:F26"/>
    <mergeCell ref="D27:F27"/>
    <mergeCell ref="B20:C20"/>
    <mergeCell ref="B21:C21"/>
    <mergeCell ref="B22:C22"/>
    <mergeCell ref="A67:C67"/>
    <mergeCell ref="B29:C29"/>
    <mergeCell ref="B30:C30"/>
    <mergeCell ref="B23:C23"/>
    <mergeCell ref="B24:C24"/>
    <mergeCell ref="B25:C25"/>
    <mergeCell ref="B26:C26"/>
    <mergeCell ref="B27:C27"/>
    <mergeCell ref="B28:C28"/>
    <mergeCell ref="B33:C33"/>
    <mergeCell ref="B34:C34"/>
    <mergeCell ref="B35:C35"/>
    <mergeCell ref="B31:C31"/>
    <mergeCell ref="A66:C66"/>
    <mergeCell ref="B44:C44"/>
    <mergeCell ref="B45:C45"/>
    <mergeCell ref="B46:C46"/>
    <mergeCell ref="B47:C47"/>
    <mergeCell ref="B48:C48"/>
    <mergeCell ref="B49:C49"/>
    <mergeCell ref="D37:F37"/>
    <mergeCell ref="D38:F38"/>
    <mergeCell ref="D29:F29"/>
    <mergeCell ref="D30:F30"/>
    <mergeCell ref="D31:F31"/>
    <mergeCell ref="D36:F36"/>
    <mergeCell ref="D34:F34"/>
    <mergeCell ref="D35:F35"/>
    <mergeCell ref="D33:F33"/>
    <mergeCell ref="D40:F40"/>
    <mergeCell ref="D41:F41"/>
    <mergeCell ref="D42:F42"/>
    <mergeCell ref="D45:F45"/>
    <mergeCell ref="D49:F49"/>
    <mergeCell ref="C3:K3"/>
    <mergeCell ref="L3:M3"/>
    <mergeCell ref="I66:L66"/>
    <mergeCell ref="I61:L61"/>
    <mergeCell ref="I55:L55"/>
    <mergeCell ref="I59:L59"/>
    <mergeCell ref="I60:L60"/>
    <mergeCell ref="D43:F43"/>
    <mergeCell ref="D44:F44"/>
    <mergeCell ref="D46:F46"/>
    <mergeCell ref="D47:F47"/>
    <mergeCell ref="I56:L56"/>
    <mergeCell ref="I57:L57"/>
    <mergeCell ref="I58:L58"/>
    <mergeCell ref="D48:F48"/>
    <mergeCell ref="D39:F39"/>
    <mergeCell ref="I62:L62"/>
    <mergeCell ref="I63:L63"/>
    <mergeCell ref="I64:L64"/>
    <mergeCell ref="I65:L65"/>
    <mergeCell ref="D67:F67"/>
    <mergeCell ref="D66:F66"/>
    <mergeCell ref="I67:L67"/>
  </mergeCells>
  <phoneticPr fontId="2" type="noConversion"/>
  <pageMargins left="0.25" right="0.25" top="0.5" bottom="0.25" header="0.5" footer="0.5"/>
  <pageSetup scale="77" orientation="portrait" r:id="rId1"/>
  <headerFooter alignWithMargins="0"/>
  <colBreaks count="1" manualBreakCount="1">
    <brk id="1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4"/>
  <sheetViews>
    <sheetView showGridLines="0" zoomScaleNormal="100" workbookViewId="0">
      <selection activeCell="C18" sqref="C18"/>
    </sheetView>
  </sheetViews>
  <sheetFormatPr defaultColWidth="9.125" defaultRowHeight="12.9" x14ac:dyDescent="0.2"/>
  <cols>
    <col min="1" max="1" width="5.125" style="4" customWidth="1"/>
    <col min="2" max="2" width="5.625" style="4" customWidth="1"/>
    <col min="3" max="3" width="8.625" style="4" customWidth="1"/>
    <col min="4" max="10" width="7.625" style="4" customWidth="1"/>
    <col min="11" max="11" width="8.625" style="4" customWidth="1"/>
    <col min="12" max="12" width="9.625" style="4" customWidth="1"/>
    <col min="13" max="13" width="7.625" style="4" customWidth="1"/>
    <col min="14" max="15" width="10.625" style="4" customWidth="1"/>
    <col min="16" max="16384" width="9.125" style="4"/>
  </cols>
  <sheetData>
    <row r="1" spans="1:17" x14ac:dyDescent="0.2">
      <c r="M1" s="153" t="s">
        <v>49</v>
      </c>
      <c r="N1" s="153"/>
    </row>
    <row r="2" spans="1:17" x14ac:dyDescent="0.2">
      <c r="M2" s="153"/>
      <c r="N2" s="153"/>
    </row>
    <row r="3" spans="1:17" ht="21.1" x14ac:dyDescent="0.35">
      <c r="C3" s="139" t="s">
        <v>20</v>
      </c>
      <c r="D3" s="139"/>
      <c r="E3" s="139"/>
      <c r="F3" s="139"/>
      <c r="G3" s="139"/>
      <c r="H3" s="139"/>
      <c r="I3" s="139"/>
      <c r="J3" s="139"/>
      <c r="K3" s="139"/>
      <c r="L3" s="139"/>
      <c r="M3" s="139"/>
      <c r="N3" s="139"/>
      <c r="O3" s="6"/>
      <c r="P3" s="6"/>
    </row>
    <row r="4" spans="1:17" x14ac:dyDescent="0.2">
      <c r="N4" s="7"/>
    </row>
    <row r="5" spans="1:17" ht="12.1" customHeight="1" x14ac:dyDescent="0.35">
      <c r="A5" s="221" t="s">
        <v>22</v>
      </c>
      <c r="B5" s="221"/>
      <c r="C5" s="221"/>
      <c r="D5" s="221"/>
      <c r="E5" s="221"/>
      <c r="F5" s="221"/>
      <c r="G5" s="221"/>
      <c r="H5" s="221"/>
      <c r="I5" s="221"/>
      <c r="J5" s="221"/>
      <c r="K5" s="221"/>
      <c r="L5" s="221"/>
      <c r="M5" s="221"/>
      <c r="N5" s="221"/>
      <c r="O5" s="6"/>
      <c r="P5" s="6"/>
    </row>
    <row r="6" spans="1:17" s="16" customFormat="1" ht="12.1" customHeight="1" x14ac:dyDescent="0.2">
      <c r="A6" s="224" t="s">
        <v>62</v>
      </c>
      <c r="B6" s="224"/>
      <c r="C6" s="224"/>
      <c r="D6" s="224"/>
      <c r="E6" s="224"/>
      <c r="F6" s="224"/>
      <c r="G6" s="224"/>
      <c r="H6" s="224"/>
      <c r="I6" s="224"/>
      <c r="J6" s="224"/>
      <c r="K6" s="224"/>
      <c r="L6" s="224"/>
      <c r="M6" s="224"/>
      <c r="N6" s="224"/>
      <c r="O6" s="15"/>
      <c r="P6" s="15"/>
    </row>
    <row r="7" spans="1:17" s="16" customFormat="1" ht="12.1" customHeight="1" x14ac:dyDescent="0.2">
      <c r="A7" s="34" t="s">
        <v>58</v>
      </c>
      <c r="B7" s="34"/>
      <c r="C7" s="34"/>
      <c r="D7" s="34"/>
      <c r="E7" s="34"/>
      <c r="F7" s="34"/>
      <c r="G7" s="34"/>
      <c r="H7" s="34"/>
      <c r="I7" s="34"/>
      <c r="J7" s="34"/>
      <c r="K7" s="34"/>
      <c r="L7" s="34"/>
      <c r="M7" s="15"/>
      <c r="N7" s="15"/>
    </row>
    <row r="8" spans="1:17" ht="25.5" customHeight="1" x14ac:dyDescent="0.2">
      <c r="A8" s="223" t="s">
        <v>59</v>
      </c>
      <c r="B8" s="223"/>
      <c r="C8" s="223"/>
      <c r="D8" s="223"/>
      <c r="E8" s="223"/>
      <c r="F8" s="223"/>
      <c r="G8" s="223"/>
      <c r="H8" s="223"/>
      <c r="I8" s="223"/>
      <c r="J8" s="223"/>
      <c r="K8" s="223"/>
      <c r="L8" s="223"/>
      <c r="M8" s="223"/>
      <c r="N8" s="223"/>
    </row>
    <row r="9" spans="1:17" ht="27" customHeight="1" x14ac:dyDescent="0.35">
      <c r="A9" s="222" t="s">
        <v>66</v>
      </c>
      <c r="B9" s="223"/>
      <c r="C9" s="223"/>
      <c r="D9" s="223"/>
      <c r="E9" s="223"/>
      <c r="F9" s="223"/>
      <c r="G9" s="223"/>
      <c r="H9" s="223"/>
      <c r="I9" s="223"/>
      <c r="J9" s="223"/>
      <c r="K9" s="223"/>
      <c r="L9" s="223"/>
      <c r="M9" s="223"/>
      <c r="N9" s="223"/>
      <c r="O9" s="6"/>
      <c r="P9" s="6"/>
    </row>
    <row r="10" spans="1:17" s="130" customFormat="1" ht="23.95" customHeight="1" x14ac:dyDescent="0.2">
      <c r="A10" s="225" t="s">
        <v>68</v>
      </c>
      <c r="B10" s="225"/>
      <c r="C10" s="225"/>
      <c r="D10" s="225"/>
      <c r="E10" s="225"/>
      <c r="F10" s="225"/>
      <c r="G10" s="225"/>
      <c r="H10" s="225"/>
      <c r="I10" s="225"/>
      <c r="J10" s="225"/>
      <c r="K10" s="225"/>
      <c r="L10" s="225"/>
      <c r="M10" s="225"/>
      <c r="N10" s="225"/>
      <c r="O10" s="129"/>
      <c r="P10" s="129"/>
    </row>
    <row r="11" spans="1:17" s="16" customFormat="1" ht="12.1" customHeight="1" x14ac:dyDescent="0.2">
      <c r="A11" s="224" t="s">
        <v>60</v>
      </c>
      <c r="B11" s="224"/>
      <c r="C11" s="224"/>
      <c r="D11" s="224"/>
      <c r="E11" s="224"/>
      <c r="F11" s="224"/>
      <c r="G11" s="224"/>
      <c r="H11" s="224"/>
      <c r="I11" s="224"/>
      <c r="J11" s="224"/>
      <c r="K11" s="224"/>
      <c r="L11" s="224"/>
      <c r="M11" s="224"/>
      <c r="N11" s="224"/>
      <c r="O11" s="15"/>
      <c r="P11" s="15"/>
    </row>
    <row r="12" spans="1:17" s="16" customFormat="1" ht="12.1" customHeight="1" x14ac:dyDescent="0.2">
      <c r="A12" s="224" t="s">
        <v>63</v>
      </c>
      <c r="B12" s="224"/>
      <c r="C12" s="224"/>
      <c r="D12" s="224"/>
      <c r="E12" s="224"/>
      <c r="F12" s="224"/>
      <c r="G12" s="224"/>
      <c r="H12" s="224"/>
      <c r="I12" s="224"/>
      <c r="J12" s="224"/>
      <c r="K12" s="224"/>
      <c r="L12" s="224"/>
      <c r="M12" s="224"/>
      <c r="N12" s="224"/>
      <c r="O12" s="15"/>
      <c r="P12" s="15"/>
    </row>
    <row r="13" spans="1:17" ht="5.95" customHeight="1" x14ac:dyDescent="0.2">
      <c r="N13" s="7"/>
    </row>
    <row r="14" spans="1:17" ht="14.95" customHeight="1" x14ac:dyDescent="0.25">
      <c r="A14" s="175" t="s">
        <v>2</v>
      </c>
      <c r="B14" s="209"/>
      <c r="C14" s="210">
        <f>'EX 11.1'!C14:D14</f>
        <v>0</v>
      </c>
      <c r="D14" s="210"/>
      <c r="E14" s="210"/>
      <c r="F14" s="210"/>
      <c r="G14" s="211"/>
      <c r="H14" s="214" t="s">
        <v>3</v>
      </c>
      <c r="I14" s="176"/>
      <c r="J14" s="209"/>
      <c r="K14" s="211">
        <f>'EX 11.1'!I14</f>
        <v>0</v>
      </c>
      <c r="L14" s="215"/>
      <c r="M14" s="216"/>
      <c r="N14" s="87"/>
      <c r="Q14" s="88"/>
    </row>
    <row r="15" spans="1:17" s="8" customFormat="1" ht="8.15" customHeight="1" x14ac:dyDescent="0.2">
      <c r="A15" s="89"/>
      <c r="B15" s="90"/>
      <c r="C15" s="91"/>
      <c r="D15" s="91"/>
      <c r="E15" s="91"/>
      <c r="F15" s="91"/>
      <c r="G15" s="91"/>
      <c r="H15" s="91"/>
      <c r="I15" s="91"/>
      <c r="J15" s="91"/>
      <c r="K15" s="91"/>
      <c r="L15" s="91"/>
      <c r="M15" s="92"/>
      <c r="N15" s="93"/>
      <c r="O15" s="94"/>
      <c r="P15" s="94"/>
      <c r="Q15" s="95"/>
    </row>
    <row r="16" spans="1:17" s="8" customFormat="1" ht="12.75" customHeight="1" x14ac:dyDescent="0.2">
      <c r="C16" s="96"/>
      <c r="D16" s="96"/>
      <c r="E16" s="96"/>
      <c r="F16" s="96"/>
      <c r="G16" s="96"/>
      <c r="H16" s="96"/>
      <c r="I16" s="96"/>
      <c r="J16" s="96"/>
      <c r="K16" s="97"/>
      <c r="L16" s="96"/>
      <c r="M16" s="217" t="s">
        <v>50</v>
      </c>
      <c r="N16" s="9"/>
      <c r="O16" s="24"/>
      <c r="Q16" s="8" t="s">
        <v>17</v>
      </c>
    </row>
    <row r="17" spans="2:15" s="8" customFormat="1" ht="13.6" customHeight="1" thickBot="1" x14ac:dyDescent="0.25">
      <c r="C17" s="10" t="s">
        <v>0</v>
      </c>
      <c r="D17" s="10" t="s">
        <v>52</v>
      </c>
      <c r="E17" s="10" t="s">
        <v>7</v>
      </c>
      <c r="F17" s="10" t="s">
        <v>16</v>
      </c>
      <c r="G17" s="10" t="s">
        <v>8</v>
      </c>
      <c r="H17" s="10" t="s">
        <v>24</v>
      </c>
      <c r="I17" s="10" t="s">
        <v>35</v>
      </c>
      <c r="J17" s="10" t="s">
        <v>53</v>
      </c>
      <c r="K17" s="10" t="s">
        <v>34</v>
      </c>
      <c r="L17" s="10" t="s">
        <v>19</v>
      </c>
      <c r="M17" s="218"/>
      <c r="N17" s="98"/>
      <c r="O17" s="24"/>
    </row>
    <row r="18" spans="2:15" s="8" customFormat="1" ht="10.9" x14ac:dyDescent="0.2">
      <c r="B18" s="99" t="str">
        <f t="shared" ref="B18:B45" si="0">IF(H18*K18&gt;10,"UM EXCEEDED","")</f>
        <v/>
      </c>
      <c r="C18" s="2"/>
      <c r="D18" s="13"/>
      <c r="E18" s="13"/>
      <c r="F18" s="13"/>
      <c r="G18" s="13"/>
      <c r="H18" s="13"/>
      <c r="I18" s="100">
        <f>SUM(D18:H18)-IF(H18*K18&gt;10,H18,0)</f>
        <v>0</v>
      </c>
      <c r="J18" s="13"/>
      <c r="K18" s="13"/>
      <c r="L18" s="101">
        <f t="shared" ref="L18:L45" si="1">ROUND((I18*K18),2)</f>
        <v>0</v>
      </c>
      <c r="M18" s="102">
        <f t="shared" ref="M18:M45" si="2">ROUND(J18*K18-L18,2)</f>
        <v>0</v>
      </c>
      <c r="N18" s="103" t="str">
        <f t="shared" ref="N18:N45" si="3">IF(M18&lt;0,"DM EXCEEDED","")</f>
        <v/>
      </c>
      <c r="O18" s="11"/>
    </row>
    <row r="19" spans="2:15" s="8" customFormat="1" ht="10.9" x14ac:dyDescent="0.2">
      <c r="B19" s="99" t="str">
        <f t="shared" si="0"/>
        <v/>
      </c>
      <c r="C19" s="3"/>
      <c r="D19" s="14"/>
      <c r="E19" s="14"/>
      <c r="F19" s="14"/>
      <c r="G19" s="14"/>
      <c r="H19" s="14"/>
      <c r="I19" s="100">
        <f t="shared" ref="I19:I45" si="4">SUM(D19:H19)-IF(H19*K19&gt;10,H19,0)</f>
        <v>0</v>
      </c>
      <c r="J19" s="13"/>
      <c r="K19" s="13"/>
      <c r="L19" s="101">
        <f t="shared" si="1"/>
        <v>0</v>
      </c>
      <c r="M19" s="102">
        <f t="shared" si="2"/>
        <v>0</v>
      </c>
      <c r="N19" s="103" t="str">
        <f t="shared" si="3"/>
        <v/>
      </c>
      <c r="O19" s="11"/>
    </row>
    <row r="20" spans="2:15" s="8" customFormat="1" ht="10.9" x14ac:dyDescent="0.2">
      <c r="B20" s="99" t="str">
        <f t="shared" si="0"/>
        <v/>
      </c>
      <c r="C20" s="3"/>
      <c r="D20" s="14"/>
      <c r="E20" s="14"/>
      <c r="F20" s="14"/>
      <c r="G20" s="14"/>
      <c r="H20" s="14"/>
      <c r="I20" s="100">
        <f t="shared" si="4"/>
        <v>0</v>
      </c>
      <c r="J20" s="13"/>
      <c r="K20" s="13"/>
      <c r="L20" s="101">
        <f t="shared" si="1"/>
        <v>0</v>
      </c>
      <c r="M20" s="102">
        <f t="shared" si="2"/>
        <v>0</v>
      </c>
      <c r="N20" s="103" t="str">
        <f t="shared" si="3"/>
        <v/>
      </c>
      <c r="O20" s="11"/>
    </row>
    <row r="21" spans="2:15" s="8" customFormat="1" ht="10.9" x14ac:dyDescent="0.2">
      <c r="B21" s="99" t="str">
        <f t="shared" si="0"/>
        <v/>
      </c>
      <c r="C21" s="3"/>
      <c r="D21" s="14"/>
      <c r="E21" s="14"/>
      <c r="F21" s="14"/>
      <c r="G21" s="14"/>
      <c r="H21" s="14"/>
      <c r="I21" s="100">
        <f t="shared" si="4"/>
        <v>0</v>
      </c>
      <c r="J21" s="13"/>
      <c r="K21" s="13"/>
      <c r="L21" s="101">
        <f t="shared" si="1"/>
        <v>0</v>
      </c>
      <c r="M21" s="102">
        <f t="shared" si="2"/>
        <v>0</v>
      </c>
      <c r="N21" s="103" t="str">
        <f t="shared" si="3"/>
        <v/>
      </c>
      <c r="O21" s="11"/>
    </row>
    <row r="22" spans="2:15" s="8" customFormat="1" ht="10.9" x14ac:dyDescent="0.2">
      <c r="B22" s="99" t="str">
        <f t="shared" si="0"/>
        <v/>
      </c>
      <c r="C22" s="3"/>
      <c r="D22" s="14"/>
      <c r="E22" s="14"/>
      <c r="F22" s="14"/>
      <c r="G22" s="14"/>
      <c r="H22" s="14"/>
      <c r="I22" s="100">
        <f t="shared" si="4"/>
        <v>0</v>
      </c>
      <c r="J22" s="13"/>
      <c r="K22" s="13"/>
      <c r="L22" s="101">
        <f t="shared" si="1"/>
        <v>0</v>
      </c>
      <c r="M22" s="102">
        <f t="shared" si="2"/>
        <v>0</v>
      </c>
      <c r="N22" s="103" t="str">
        <f t="shared" si="3"/>
        <v/>
      </c>
      <c r="O22" s="11"/>
    </row>
    <row r="23" spans="2:15" s="8" customFormat="1" ht="10.9" x14ac:dyDescent="0.2">
      <c r="B23" s="99" t="str">
        <f t="shared" si="0"/>
        <v/>
      </c>
      <c r="C23" s="3"/>
      <c r="D23" s="14"/>
      <c r="E23" s="14"/>
      <c r="F23" s="14"/>
      <c r="G23" s="14"/>
      <c r="H23" s="14"/>
      <c r="I23" s="100">
        <f t="shared" si="4"/>
        <v>0</v>
      </c>
      <c r="J23" s="13"/>
      <c r="K23" s="13"/>
      <c r="L23" s="101">
        <f t="shared" si="1"/>
        <v>0</v>
      </c>
      <c r="M23" s="102">
        <f t="shared" si="2"/>
        <v>0</v>
      </c>
      <c r="N23" s="103" t="str">
        <f t="shared" si="3"/>
        <v/>
      </c>
      <c r="O23" s="11"/>
    </row>
    <row r="24" spans="2:15" s="8" customFormat="1" ht="10.9" x14ac:dyDescent="0.2">
      <c r="B24" s="99" t="str">
        <f t="shared" si="0"/>
        <v/>
      </c>
      <c r="C24" s="3"/>
      <c r="D24" s="14"/>
      <c r="E24" s="14"/>
      <c r="F24" s="14"/>
      <c r="G24" s="14"/>
      <c r="H24" s="14"/>
      <c r="I24" s="100">
        <f t="shared" si="4"/>
        <v>0</v>
      </c>
      <c r="J24" s="13"/>
      <c r="K24" s="13"/>
      <c r="L24" s="101">
        <f t="shared" si="1"/>
        <v>0</v>
      </c>
      <c r="M24" s="102">
        <f t="shared" si="2"/>
        <v>0</v>
      </c>
      <c r="N24" s="103" t="str">
        <f t="shared" si="3"/>
        <v/>
      </c>
      <c r="O24" s="11"/>
    </row>
    <row r="25" spans="2:15" s="8" customFormat="1" ht="10.9" x14ac:dyDescent="0.2">
      <c r="B25" s="99" t="str">
        <f t="shared" si="0"/>
        <v/>
      </c>
      <c r="C25" s="3"/>
      <c r="D25" s="14"/>
      <c r="E25" s="14"/>
      <c r="F25" s="14"/>
      <c r="G25" s="14"/>
      <c r="H25" s="14"/>
      <c r="I25" s="100">
        <f t="shared" si="4"/>
        <v>0</v>
      </c>
      <c r="J25" s="13"/>
      <c r="K25" s="13"/>
      <c r="L25" s="101">
        <f t="shared" si="1"/>
        <v>0</v>
      </c>
      <c r="M25" s="102">
        <f t="shared" si="2"/>
        <v>0</v>
      </c>
      <c r="N25" s="103" t="str">
        <f t="shared" si="3"/>
        <v/>
      </c>
      <c r="O25" s="11"/>
    </row>
    <row r="26" spans="2:15" s="8" customFormat="1" ht="10.9" x14ac:dyDescent="0.2">
      <c r="B26" s="99" t="str">
        <f t="shared" si="0"/>
        <v/>
      </c>
      <c r="C26" s="3"/>
      <c r="D26" s="14"/>
      <c r="E26" s="14"/>
      <c r="F26" s="14"/>
      <c r="G26" s="14"/>
      <c r="H26" s="14"/>
      <c r="I26" s="100">
        <f t="shared" si="4"/>
        <v>0</v>
      </c>
      <c r="J26" s="13"/>
      <c r="K26" s="13"/>
      <c r="L26" s="101">
        <f t="shared" si="1"/>
        <v>0</v>
      </c>
      <c r="M26" s="102">
        <f t="shared" si="2"/>
        <v>0</v>
      </c>
      <c r="N26" s="103" t="str">
        <f t="shared" si="3"/>
        <v/>
      </c>
      <c r="O26" s="11"/>
    </row>
    <row r="27" spans="2:15" s="8" customFormat="1" ht="10.9" x14ac:dyDescent="0.2">
      <c r="B27" s="99" t="str">
        <f t="shared" si="0"/>
        <v/>
      </c>
      <c r="C27" s="3"/>
      <c r="D27" s="14"/>
      <c r="E27" s="14"/>
      <c r="F27" s="14"/>
      <c r="G27" s="14"/>
      <c r="H27" s="14"/>
      <c r="I27" s="100">
        <f t="shared" si="4"/>
        <v>0</v>
      </c>
      <c r="J27" s="13"/>
      <c r="K27" s="13"/>
      <c r="L27" s="101">
        <f t="shared" si="1"/>
        <v>0</v>
      </c>
      <c r="M27" s="102">
        <f t="shared" si="2"/>
        <v>0</v>
      </c>
      <c r="N27" s="103" t="str">
        <f t="shared" si="3"/>
        <v/>
      </c>
      <c r="O27" s="11"/>
    </row>
    <row r="28" spans="2:15" s="8" customFormat="1" ht="10.9" x14ac:dyDescent="0.2">
      <c r="B28" s="99" t="str">
        <f t="shared" si="0"/>
        <v/>
      </c>
      <c r="C28" s="3"/>
      <c r="D28" s="14"/>
      <c r="E28" s="14"/>
      <c r="F28" s="14"/>
      <c r="G28" s="14"/>
      <c r="H28" s="14"/>
      <c r="I28" s="100">
        <f t="shared" si="4"/>
        <v>0</v>
      </c>
      <c r="J28" s="13"/>
      <c r="K28" s="13"/>
      <c r="L28" s="101">
        <f t="shared" si="1"/>
        <v>0</v>
      </c>
      <c r="M28" s="102">
        <f t="shared" si="2"/>
        <v>0</v>
      </c>
      <c r="N28" s="103" t="str">
        <f t="shared" si="3"/>
        <v/>
      </c>
      <c r="O28" s="11"/>
    </row>
    <row r="29" spans="2:15" s="8" customFormat="1" ht="10.9" x14ac:dyDescent="0.2">
      <c r="B29" s="99" t="str">
        <f t="shared" si="0"/>
        <v/>
      </c>
      <c r="C29" s="3"/>
      <c r="D29" s="14"/>
      <c r="E29" s="14"/>
      <c r="F29" s="14"/>
      <c r="G29" s="14"/>
      <c r="H29" s="14"/>
      <c r="I29" s="100">
        <f t="shared" si="4"/>
        <v>0</v>
      </c>
      <c r="J29" s="13"/>
      <c r="K29" s="13"/>
      <c r="L29" s="101">
        <f t="shared" si="1"/>
        <v>0</v>
      </c>
      <c r="M29" s="102">
        <f t="shared" si="2"/>
        <v>0</v>
      </c>
      <c r="N29" s="103" t="str">
        <f t="shared" si="3"/>
        <v/>
      </c>
      <c r="O29" s="11"/>
    </row>
    <row r="30" spans="2:15" s="8" customFormat="1" ht="10.9" x14ac:dyDescent="0.2">
      <c r="B30" s="99" t="str">
        <f t="shared" si="0"/>
        <v/>
      </c>
      <c r="C30" s="3"/>
      <c r="D30" s="14"/>
      <c r="E30" s="14"/>
      <c r="F30" s="14"/>
      <c r="G30" s="14"/>
      <c r="H30" s="14"/>
      <c r="I30" s="100">
        <f t="shared" si="4"/>
        <v>0</v>
      </c>
      <c r="J30" s="13"/>
      <c r="K30" s="13"/>
      <c r="L30" s="101">
        <f t="shared" si="1"/>
        <v>0</v>
      </c>
      <c r="M30" s="102">
        <f t="shared" si="2"/>
        <v>0</v>
      </c>
      <c r="N30" s="103" t="str">
        <f t="shared" si="3"/>
        <v/>
      </c>
      <c r="O30" s="11"/>
    </row>
    <row r="31" spans="2:15" s="8" customFormat="1" ht="10.9" x14ac:dyDescent="0.2">
      <c r="B31" s="99" t="str">
        <f t="shared" si="0"/>
        <v/>
      </c>
      <c r="C31" s="3"/>
      <c r="D31" s="14"/>
      <c r="E31" s="14"/>
      <c r="F31" s="14"/>
      <c r="G31" s="14"/>
      <c r="H31" s="14"/>
      <c r="I31" s="100">
        <f t="shared" si="4"/>
        <v>0</v>
      </c>
      <c r="J31" s="13"/>
      <c r="K31" s="13"/>
      <c r="L31" s="101">
        <f t="shared" si="1"/>
        <v>0</v>
      </c>
      <c r="M31" s="102">
        <f t="shared" si="2"/>
        <v>0</v>
      </c>
      <c r="N31" s="103" t="str">
        <f t="shared" si="3"/>
        <v/>
      </c>
      <c r="O31" s="11"/>
    </row>
    <row r="32" spans="2:15" s="8" customFormat="1" ht="10.9" x14ac:dyDescent="0.2">
      <c r="B32" s="99" t="str">
        <f t="shared" si="0"/>
        <v/>
      </c>
      <c r="C32" s="3"/>
      <c r="D32" s="14"/>
      <c r="E32" s="14"/>
      <c r="F32" s="14"/>
      <c r="G32" s="14"/>
      <c r="H32" s="14"/>
      <c r="I32" s="100">
        <f t="shared" si="4"/>
        <v>0</v>
      </c>
      <c r="J32" s="13"/>
      <c r="K32" s="13"/>
      <c r="L32" s="101">
        <f t="shared" si="1"/>
        <v>0</v>
      </c>
      <c r="M32" s="102">
        <f t="shared" si="2"/>
        <v>0</v>
      </c>
      <c r="N32" s="103" t="str">
        <f t="shared" si="3"/>
        <v/>
      </c>
      <c r="O32" s="11"/>
    </row>
    <row r="33" spans="2:15" s="8" customFormat="1" ht="10.9" x14ac:dyDescent="0.2">
      <c r="B33" s="99" t="str">
        <f t="shared" si="0"/>
        <v/>
      </c>
      <c r="C33" s="3"/>
      <c r="D33" s="14"/>
      <c r="E33" s="14"/>
      <c r="F33" s="14"/>
      <c r="G33" s="14"/>
      <c r="H33" s="14"/>
      <c r="I33" s="100">
        <f t="shared" si="4"/>
        <v>0</v>
      </c>
      <c r="J33" s="13"/>
      <c r="K33" s="13"/>
      <c r="L33" s="101">
        <f t="shared" si="1"/>
        <v>0</v>
      </c>
      <c r="M33" s="102">
        <f t="shared" si="2"/>
        <v>0</v>
      </c>
      <c r="N33" s="103" t="str">
        <f t="shared" si="3"/>
        <v/>
      </c>
      <c r="O33" s="11"/>
    </row>
    <row r="34" spans="2:15" s="8" customFormat="1" ht="10.9" x14ac:dyDescent="0.2">
      <c r="B34" s="99" t="str">
        <f t="shared" si="0"/>
        <v/>
      </c>
      <c r="C34" s="3"/>
      <c r="D34" s="14"/>
      <c r="E34" s="14"/>
      <c r="F34" s="14"/>
      <c r="G34" s="14"/>
      <c r="H34" s="14"/>
      <c r="I34" s="100">
        <f t="shared" si="4"/>
        <v>0</v>
      </c>
      <c r="J34" s="13"/>
      <c r="K34" s="13"/>
      <c r="L34" s="101">
        <f t="shared" si="1"/>
        <v>0</v>
      </c>
      <c r="M34" s="102">
        <f t="shared" si="2"/>
        <v>0</v>
      </c>
      <c r="N34" s="103" t="str">
        <f t="shared" si="3"/>
        <v/>
      </c>
      <c r="O34" s="11"/>
    </row>
    <row r="35" spans="2:15" s="8" customFormat="1" ht="10.9" x14ac:dyDescent="0.2">
      <c r="B35" s="99" t="str">
        <f t="shared" si="0"/>
        <v/>
      </c>
      <c r="C35" s="3"/>
      <c r="D35" s="14"/>
      <c r="E35" s="14"/>
      <c r="F35" s="14"/>
      <c r="G35" s="14"/>
      <c r="H35" s="14"/>
      <c r="I35" s="100">
        <f t="shared" si="4"/>
        <v>0</v>
      </c>
      <c r="J35" s="13"/>
      <c r="K35" s="13"/>
      <c r="L35" s="101">
        <f t="shared" si="1"/>
        <v>0</v>
      </c>
      <c r="M35" s="102">
        <f t="shared" si="2"/>
        <v>0</v>
      </c>
      <c r="N35" s="103" t="str">
        <f t="shared" si="3"/>
        <v/>
      </c>
      <c r="O35" s="11"/>
    </row>
    <row r="36" spans="2:15" s="8" customFormat="1" ht="10.9" x14ac:dyDescent="0.2">
      <c r="B36" s="99" t="str">
        <f t="shared" si="0"/>
        <v/>
      </c>
      <c r="C36" s="3"/>
      <c r="D36" s="14"/>
      <c r="E36" s="14"/>
      <c r="F36" s="14"/>
      <c r="G36" s="14"/>
      <c r="H36" s="14"/>
      <c r="I36" s="100">
        <f t="shared" si="4"/>
        <v>0</v>
      </c>
      <c r="J36" s="13"/>
      <c r="K36" s="13"/>
      <c r="L36" s="101">
        <f t="shared" si="1"/>
        <v>0</v>
      </c>
      <c r="M36" s="102">
        <f t="shared" si="2"/>
        <v>0</v>
      </c>
      <c r="N36" s="103" t="str">
        <f t="shared" si="3"/>
        <v/>
      </c>
      <c r="O36" s="11"/>
    </row>
    <row r="37" spans="2:15" s="8" customFormat="1" ht="10.9" x14ac:dyDescent="0.2">
      <c r="B37" s="99" t="str">
        <f t="shared" si="0"/>
        <v/>
      </c>
      <c r="C37" s="3"/>
      <c r="D37" s="14"/>
      <c r="E37" s="14"/>
      <c r="F37" s="14"/>
      <c r="G37" s="14"/>
      <c r="H37" s="14"/>
      <c r="I37" s="100">
        <f t="shared" si="4"/>
        <v>0</v>
      </c>
      <c r="J37" s="13"/>
      <c r="K37" s="13"/>
      <c r="L37" s="101">
        <f t="shared" si="1"/>
        <v>0</v>
      </c>
      <c r="M37" s="102">
        <f t="shared" si="2"/>
        <v>0</v>
      </c>
      <c r="N37" s="103" t="str">
        <f t="shared" si="3"/>
        <v/>
      </c>
      <c r="O37" s="11"/>
    </row>
    <row r="38" spans="2:15" s="8" customFormat="1" ht="10.9" x14ac:dyDescent="0.2">
      <c r="B38" s="99" t="str">
        <f t="shared" si="0"/>
        <v/>
      </c>
      <c r="C38" s="3"/>
      <c r="D38" s="14"/>
      <c r="E38" s="14"/>
      <c r="F38" s="14"/>
      <c r="G38" s="14"/>
      <c r="H38" s="14"/>
      <c r="I38" s="100">
        <f t="shared" si="4"/>
        <v>0</v>
      </c>
      <c r="J38" s="13"/>
      <c r="K38" s="13"/>
      <c r="L38" s="101">
        <f t="shared" si="1"/>
        <v>0</v>
      </c>
      <c r="M38" s="102">
        <f t="shared" si="2"/>
        <v>0</v>
      </c>
      <c r="N38" s="103" t="str">
        <f t="shared" si="3"/>
        <v/>
      </c>
      <c r="O38" s="11"/>
    </row>
    <row r="39" spans="2:15" s="8" customFormat="1" ht="10.9" x14ac:dyDescent="0.2">
      <c r="B39" s="99" t="str">
        <f t="shared" si="0"/>
        <v/>
      </c>
      <c r="C39" s="3"/>
      <c r="D39" s="14"/>
      <c r="E39" s="14"/>
      <c r="F39" s="14"/>
      <c r="G39" s="14"/>
      <c r="H39" s="14"/>
      <c r="I39" s="100">
        <f t="shared" si="4"/>
        <v>0</v>
      </c>
      <c r="J39" s="13"/>
      <c r="K39" s="13"/>
      <c r="L39" s="101">
        <f t="shared" si="1"/>
        <v>0</v>
      </c>
      <c r="M39" s="102">
        <f t="shared" si="2"/>
        <v>0</v>
      </c>
      <c r="N39" s="103" t="str">
        <f t="shared" si="3"/>
        <v/>
      </c>
      <c r="O39" s="11"/>
    </row>
    <row r="40" spans="2:15" s="8" customFormat="1" ht="10.9" x14ac:dyDescent="0.2">
      <c r="B40" s="99" t="str">
        <f t="shared" si="0"/>
        <v/>
      </c>
      <c r="C40" s="3"/>
      <c r="D40" s="14"/>
      <c r="E40" s="14"/>
      <c r="F40" s="14"/>
      <c r="G40" s="14"/>
      <c r="H40" s="14"/>
      <c r="I40" s="100">
        <f t="shared" si="4"/>
        <v>0</v>
      </c>
      <c r="J40" s="13"/>
      <c r="K40" s="13"/>
      <c r="L40" s="101">
        <f t="shared" si="1"/>
        <v>0</v>
      </c>
      <c r="M40" s="102">
        <f t="shared" si="2"/>
        <v>0</v>
      </c>
      <c r="N40" s="103" t="str">
        <f t="shared" si="3"/>
        <v/>
      </c>
      <c r="O40" s="11"/>
    </row>
    <row r="41" spans="2:15" s="8" customFormat="1" ht="10.9" x14ac:dyDescent="0.2">
      <c r="B41" s="99" t="str">
        <f t="shared" si="0"/>
        <v/>
      </c>
      <c r="C41" s="3"/>
      <c r="D41" s="14"/>
      <c r="E41" s="14"/>
      <c r="F41" s="14"/>
      <c r="G41" s="14"/>
      <c r="H41" s="14"/>
      <c r="I41" s="100">
        <f t="shared" si="4"/>
        <v>0</v>
      </c>
      <c r="J41" s="13"/>
      <c r="K41" s="13"/>
      <c r="L41" s="101">
        <f t="shared" si="1"/>
        <v>0</v>
      </c>
      <c r="M41" s="102">
        <f t="shared" si="2"/>
        <v>0</v>
      </c>
      <c r="N41" s="103" t="str">
        <f t="shared" si="3"/>
        <v/>
      </c>
      <c r="O41" s="11"/>
    </row>
    <row r="42" spans="2:15" s="8" customFormat="1" ht="10.9" x14ac:dyDescent="0.2">
      <c r="B42" s="99" t="str">
        <f t="shared" si="0"/>
        <v/>
      </c>
      <c r="C42" s="3"/>
      <c r="D42" s="14"/>
      <c r="E42" s="14"/>
      <c r="F42" s="14"/>
      <c r="G42" s="14"/>
      <c r="H42" s="14"/>
      <c r="I42" s="100">
        <f t="shared" si="4"/>
        <v>0</v>
      </c>
      <c r="J42" s="13"/>
      <c r="K42" s="13"/>
      <c r="L42" s="101">
        <f t="shared" si="1"/>
        <v>0</v>
      </c>
      <c r="M42" s="102">
        <f t="shared" si="2"/>
        <v>0</v>
      </c>
      <c r="N42" s="103" t="str">
        <f t="shared" si="3"/>
        <v/>
      </c>
      <c r="O42" s="11"/>
    </row>
    <row r="43" spans="2:15" s="8" customFormat="1" ht="10.9" x14ac:dyDescent="0.2">
      <c r="B43" s="99" t="str">
        <f t="shared" si="0"/>
        <v/>
      </c>
      <c r="C43" s="3"/>
      <c r="D43" s="14"/>
      <c r="E43" s="14"/>
      <c r="F43" s="14"/>
      <c r="G43" s="14"/>
      <c r="H43" s="14"/>
      <c r="I43" s="100">
        <f t="shared" si="4"/>
        <v>0</v>
      </c>
      <c r="J43" s="13"/>
      <c r="K43" s="13"/>
      <c r="L43" s="101">
        <f t="shared" si="1"/>
        <v>0</v>
      </c>
      <c r="M43" s="102">
        <f t="shared" si="2"/>
        <v>0</v>
      </c>
      <c r="N43" s="103" t="str">
        <f t="shared" si="3"/>
        <v/>
      </c>
      <c r="O43" s="11"/>
    </row>
    <row r="44" spans="2:15" s="8" customFormat="1" ht="10.9" x14ac:dyDescent="0.2">
      <c r="B44" s="99" t="str">
        <f t="shared" si="0"/>
        <v/>
      </c>
      <c r="C44" s="3"/>
      <c r="D44" s="14"/>
      <c r="E44" s="14"/>
      <c r="F44" s="14"/>
      <c r="G44" s="14"/>
      <c r="H44" s="14"/>
      <c r="I44" s="100">
        <f t="shared" si="4"/>
        <v>0</v>
      </c>
      <c r="J44" s="13"/>
      <c r="K44" s="13"/>
      <c r="L44" s="101">
        <f t="shared" si="1"/>
        <v>0</v>
      </c>
      <c r="M44" s="102">
        <f t="shared" si="2"/>
        <v>0</v>
      </c>
      <c r="N44" s="103" t="str">
        <f t="shared" si="3"/>
        <v/>
      </c>
      <c r="O44" s="11"/>
    </row>
    <row r="45" spans="2:15" s="8" customFormat="1" ht="10.9" x14ac:dyDescent="0.2">
      <c r="B45" s="99" t="str">
        <f t="shared" si="0"/>
        <v/>
      </c>
      <c r="C45" s="3"/>
      <c r="D45" s="14"/>
      <c r="E45" s="14"/>
      <c r="F45" s="14"/>
      <c r="G45" s="14"/>
      <c r="H45" s="14"/>
      <c r="I45" s="100">
        <f t="shared" si="4"/>
        <v>0</v>
      </c>
      <c r="J45" s="13"/>
      <c r="K45" s="13"/>
      <c r="L45" s="101">
        <f t="shared" si="1"/>
        <v>0</v>
      </c>
      <c r="M45" s="102">
        <f t="shared" si="2"/>
        <v>0</v>
      </c>
      <c r="N45" s="103" t="str">
        <f t="shared" si="3"/>
        <v/>
      </c>
      <c r="O45" s="11"/>
    </row>
    <row r="46" spans="2:15" s="8" customFormat="1" ht="11.55" thickBot="1" x14ac:dyDescent="0.25">
      <c r="C46" s="12"/>
      <c r="D46" s="12"/>
      <c r="E46" s="11"/>
      <c r="F46" s="11"/>
      <c r="G46" s="11"/>
      <c r="H46" s="104"/>
      <c r="I46" s="104"/>
      <c r="J46" s="11"/>
      <c r="K46" s="104" t="s">
        <v>21</v>
      </c>
      <c r="L46" s="105">
        <f>ROUND(SUM(L18:L45)+SUMIF(M18:M45,"&lt;0"),2)</f>
        <v>0</v>
      </c>
      <c r="M46" s="11"/>
      <c r="N46" s="9"/>
      <c r="O46" s="9"/>
    </row>
    <row r="47" spans="2:15" s="8" customFormat="1" ht="10.9" x14ac:dyDescent="0.2">
      <c r="J47" s="35" t="s">
        <v>41</v>
      </c>
    </row>
    <row r="48" spans="2:15" s="8" customFormat="1" ht="5.95" customHeight="1" x14ac:dyDescent="0.2"/>
    <row r="49" spans="1:16" s="8" customFormat="1" ht="10.9" x14ac:dyDescent="0.2">
      <c r="B49" s="128"/>
      <c r="C49" s="128"/>
      <c r="D49" s="128"/>
      <c r="E49" s="128"/>
      <c r="F49" s="128"/>
      <c r="G49" s="128"/>
      <c r="H49" s="128"/>
      <c r="I49" s="128"/>
      <c r="J49" s="128"/>
      <c r="K49" s="128"/>
      <c r="L49" s="11"/>
      <c r="M49" s="11"/>
      <c r="N49" s="11"/>
    </row>
    <row r="50" spans="1:16" s="16" customFormat="1" ht="12.1" customHeight="1" x14ac:dyDescent="0.2">
      <c r="B50" s="119" t="s">
        <v>57</v>
      </c>
      <c r="C50" s="34"/>
      <c r="D50" s="34"/>
      <c r="E50" s="34"/>
      <c r="F50" s="34"/>
      <c r="G50" s="34"/>
      <c r="H50" s="34"/>
      <c r="I50" s="34"/>
      <c r="J50" s="34"/>
      <c r="K50" s="34"/>
      <c r="L50" s="34"/>
      <c r="M50" s="34"/>
      <c r="N50" s="34"/>
      <c r="O50" s="15"/>
      <c r="P50" s="15"/>
    </row>
    <row r="51" spans="1:16" s="8" customFormat="1" ht="5.95" customHeight="1" thickBot="1" x14ac:dyDescent="0.25">
      <c r="B51" s="17"/>
      <c r="C51" s="17"/>
      <c r="D51" s="17"/>
      <c r="E51" s="17"/>
      <c r="F51" s="17"/>
      <c r="G51" s="17"/>
      <c r="H51" s="17"/>
      <c r="I51" s="17"/>
      <c r="J51" s="17"/>
      <c r="K51" s="17"/>
      <c r="L51" s="11"/>
      <c r="M51" s="11"/>
      <c r="N51" s="11"/>
    </row>
    <row r="52" spans="1:16" s="8" customFormat="1" ht="11.55" thickBot="1" x14ac:dyDescent="0.25">
      <c r="C52" s="219" t="s">
        <v>18</v>
      </c>
      <c r="D52" s="220"/>
      <c r="E52" s="220"/>
      <c r="F52" s="220"/>
      <c r="G52" s="212" t="s">
        <v>23</v>
      </c>
      <c r="H52" s="213"/>
      <c r="I52" s="24"/>
      <c r="N52" s="9"/>
      <c r="O52" s="9"/>
    </row>
    <row r="53" spans="1:16" s="8" customFormat="1" ht="10.9" x14ac:dyDescent="0.2">
      <c r="C53" s="206"/>
      <c r="D53" s="207"/>
      <c r="E53" s="207"/>
      <c r="F53" s="208"/>
      <c r="G53" s="205"/>
      <c r="H53" s="205"/>
      <c r="I53" s="106"/>
      <c r="N53" s="9"/>
      <c r="O53" s="9"/>
    </row>
    <row r="54" spans="1:16" s="8" customFormat="1" ht="10.9" x14ac:dyDescent="0.2">
      <c r="C54" s="201"/>
      <c r="D54" s="202"/>
      <c r="E54" s="202"/>
      <c r="F54" s="203"/>
      <c r="G54" s="205"/>
      <c r="H54" s="205"/>
      <c r="I54" s="106"/>
      <c r="N54" s="9"/>
      <c r="O54" s="9"/>
    </row>
    <row r="55" spans="1:16" s="8" customFormat="1" ht="11.25" customHeight="1" x14ac:dyDescent="0.2">
      <c r="C55" s="201"/>
      <c r="D55" s="202"/>
      <c r="E55" s="202"/>
      <c r="F55" s="203"/>
      <c r="G55" s="205"/>
      <c r="H55" s="205"/>
      <c r="I55" s="197" t="s">
        <v>64</v>
      </c>
      <c r="J55" s="198"/>
      <c r="K55" s="198"/>
      <c r="L55" s="198"/>
      <c r="M55" s="198"/>
      <c r="N55" s="9"/>
      <c r="O55" s="9"/>
    </row>
    <row r="56" spans="1:16" s="8" customFormat="1" ht="10.9" x14ac:dyDescent="0.2">
      <c r="C56" s="201"/>
      <c r="D56" s="202"/>
      <c r="E56" s="202"/>
      <c r="F56" s="203"/>
      <c r="G56" s="205"/>
      <c r="H56" s="205"/>
      <c r="I56" s="197"/>
      <c r="J56" s="198"/>
      <c r="K56" s="198"/>
      <c r="L56" s="198"/>
      <c r="M56" s="198"/>
      <c r="N56" s="9"/>
      <c r="O56" s="9"/>
    </row>
    <row r="57" spans="1:16" s="8" customFormat="1" ht="10.9" x14ac:dyDescent="0.2">
      <c r="C57" s="201"/>
      <c r="D57" s="202"/>
      <c r="E57" s="202"/>
      <c r="F57" s="203"/>
      <c r="G57" s="204"/>
      <c r="H57" s="204"/>
      <c r="I57" s="197"/>
      <c r="J57" s="198"/>
      <c r="K57" s="198"/>
      <c r="L57" s="198"/>
      <c r="M57" s="198"/>
      <c r="N57" s="9"/>
      <c r="O57" s="9"/>
    </row>
    <row r="58" spans="1:16" s="8" customFormat="1" ht="10.9" x14ac:dyDescent="0.2">
      <c r="C58" s="201"/>
      <c r="D58" s="202"/>
      <c r="E58" s="202"/>
      <c r="F58" s="203"/>
      <c r="G58" s="204"/>
      <c r="H58" s="204"/>
      <c r="I58" s="197"/>
      <c r="J58" s="198"/>
      <c r="K58" s="198"/>
      <c r="L58" s="198"/>
      <c r="M58" s="198"/>
      <c r="N58" s="9"/>
      <c r="O58" s="9"/>
    </row>
    <row r="59" spans="1:16" s="8" customFormat="1" ht="10.9" x14ac:dyDescent="0.2">
      <c r="C59" s="201"/>
      <c r="D59" s="202"/>
      <c r="E59" s="202"/>
      <c r="F59" s="203"/>
      <c r="G59" s="204"/>
      <c r="H59" s="204"/>
      <c r="I59" s="197"/>
      <c r="J59" s="198"/>
      <c r="K59" s="198"/>
      <c r="L59" s="198"/>
      <c r="M59" s="198"/>
      <c r="N59" s="9"/>
      <c r="O59" s="9"/>
    </row>
    <row r="60" spans="1:16" s="8" customFormat="1" ht="10.9" x14ac:dyDescent="0.2">
      <c r="C60" s="201"/>
      <c r="D60" s="202"/>
      <c r="E60" s="202"/>
      <c r="F60" s="203"/>
      <c r="G60" s="204"/>
      <c r="H60" s="204"/>
      <c r="I60" s="106"/>
      <c r="N60" s="9"/>
      <c r="O60" s="9"/>
    </row>
    <row r="61" spans="1:16" s="8" customFormat="1" ht="10.9" x14ac:dyDescent="0.2">
      <c r="C61" s="199" t="s">
        <v>1</v>
      </c>
      <c r="D61" s="199"/>
      <c r="E61" s="199"/>
      <c r="F61" s="199"/>
      <c r="G61" s="200">
        <f>SUM(G53:G60)</f>
        <v>0</v>
      </c>
      <c r="H61" s="200"/>
      <c r="I61" s="112" t="str">
        <f>IF(L46=G61,"THANK YOU","OUT OF BALANCE")</f>
        <v>THANK YOU</v>
      </c>
      <c r="N61" s="9"/>
      <c r="O61" s="9"/>
    </row>
    <row r="62" spans="1:16" s="8" customFormat="1" ht="10.9" x14ac:dyDescent="0.2">
      <c r="A62" s="9"/>
      <c r="B62" s="107"/>
      <c r="C62" s="107"/>
      <c r="D62" s="107"/>
      <c r="E62" s="107"/>
      <c r="F62" s="9"/>
      <c r="N62" s="9"/>
      <c r="O62" s="9"/>
    </row>
    <row r="63" spans="1:16" s="8" customFormat="1" ht="10.9" x14ac:dyDescent="0.2"/>
    <row r="64" spans="1:16" s="8" customFormat="1" ht="10.9" x14ac:dyDescent="0.2"/>
  </sheetData>
  <sheetProtection sheet="1" objects="1" scenarios="1" selectLockedCells="1"/>
  <mergeCells count="35">
    <mergeCell ref="M1:N2"/>
    <mergeCell ref="C3:N3"/>
    <mergeCell ref="A5:N5"/>
    <mergeCell ref="A9:N9"/>
    <mergeCell ref="A12:N12"/>
    <mergeCell ref="A6:N6"/>
    <mergeCell ref="A11:N11"/>
    <mergeCell ref="A8:N8"/>
    <mergeCell ref="A10:N10"/>
    <mergeCell ref="A14:B14"/>
    <mergeCell ref="C14:G14"/>
    <mergeCell ref="G52:H52"/>
    <mergeCell ref="H14:J14"/>
    <mergeCell ref="K14:M14"/>
    <mergeCell ref="M16:M17"/>
    <mergeCell ref="C52:F52"/>
    <mergeCell ref="C53:F53"/>
    <mergeCell ref="G53:H53"/>
    <mergeCell ref="G54:H54"/>
    <mergeCell ref="C58:F58"/>
    <mergeCell ref="G58:H58"/>
    <mergeCell ref="C54:F54"/>
    <mergeCell ref="I55:M59"/>
    <mergeCell ref="C61:F61"/>
    <mergeCell ref="G61:H61"/>
    <mergeCell ref="C60:F60"/>
    <mergeCell ref="C55:F55"/>
    <mergeCell ref="C56:F56"/>
    <mergeCell ref="G59:H59"/>
    <mergeCell ref="G60:H60"/>
    <mergeCell ref="G55:H55"/>
    <mergeCell ref="G56:H56"/>
    <mergeCell ref="C59:F59"/>
    <mergeCell ref="C57:F57"/>
    <mergeCell ref="G57:H57"/>
  </mergeCells>
  <phoneticPr fontId="2" type="noConversion"/>
  <printOptions horizontalCentered="1"/>
  <pageMargins left="0.25" right="0.25" top="0.5" bottom="0.25" header="0" footer="0"/>
  <pageSetup scale="94" orientation="portrait" r:id="rId1"/>
  <headerFooter alignWithMargins="0"/>
  <rowBreaks count="1" manualBreakCount="1">
    <brk id="64"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4"/>
  <sheetViews>
    <sheetView showGridLines="0" zoomScaleNormal="100" workbookViewId="0">
      <selection activeCell="C18" sqref="C18"/>
    </sheetView>
  </sheetViews>
  <sheetFormatPr defaultColWidth="9.125" defaultRowHeight="12.9" x14ac:dyDescent="0.2"/>
  <cols>
    <col min="1" max="1" width="5.125" style="4" customWidth="1"/>
    <col min="2" max="2" width="5.625" style="4" customWidth="1"/>
    <col min="3" max="3" width="8.625" style="4" customWidth="1"/>
    <col min="4" max="10" width="7.625" style="4" customWidth="1"/>
    <col min="11" max="11" width="8.625" style="4" customWidth="1"/>
    <col min="12" max="12" width="9.625" style="4" customWidth="1"/>
    <col min="13" max="13" width="7.625" style="4" customWidth="1"/>
    <col min="14" max="15" width="10.625" style="4" customWidth="1"/>
    <col min="16" max="16384" width="9.125" style="4"/>
  </cols>
  <sheetData>
    <row r="1" spans="1:17" x14ac:dyDescent="0.2">
      <c r="M1" s="153" t="s">
        <v>48</v>
      </c>
      <c r="N1" s="153"/>
    </row>
    <row r="2" spans="1:17" x14ac:dyDescent="0.2">
      <c r="M2" s="153"/>
      <c r="N2" s="153"/>
    </row>
    <row r="3" spans="1:17" ht="21.1" x14ac:dyDescent="0.35">
      <c r="C3" s="139" t="s">
        <v>20</v>
      </c>
      <c r="D3" s="139"/>
      <c r="E3" s="139"/>
      <c r="F3" s="139"/>
      <c r="G3" s="139"/>
      <c r="H3" s="139"/>
      <c r="I3" s="139"/>
      <c r="J3" s="139"/>
      <c r="K3" s="139"/>
      <c r="L3" s="139"/>
      <c r="M3" s="139"/>
      <c r="N3" s="139"/>
      <c r="O3" s="6"/>
      <c r="P3" s="6"/>
    </row>
    <row r="4" spans="1:17" x14ac:dyDescent="0.2">
      <c r="N4" s="7"/>
    </row>
    <row r="5" spans="1:17" ht="12.1" customHeight="1" x14ac:dyDescent="0.35">
      <c r="A5" s="221" t="s">
        <v>22</v>
      </c>
      <c r="B5" s="221"/>
      <c r="C5" s="221"/>
      <c r="D5" s="221"/>
      <c r="E5" s="221"/>
      <c r="F5" s="221"/>
      <c r="G5" s="221"/>
      <c r="H5" s="221"/>
      <c r="I5" s="221"/>
      <c r="J5" s="221"/>
      <c r="K5" s="221"/>
      <c r="L5" s="221"/>
      <c r="M5" s="221"/>
      <c r="N5" s="221"/>
      <c r="O5" s="6"/>
      <c r="P5" s="6"/>
    </row>
    <row r="6" spans="1:17" s="16" customFormat="1" ht="12.1" customHeight="1" x14ac:dyDescent="0.2">
      <c r="A6" s="224" t="s">
        <v>62</v>
      </c>
      <c r="B6" s="224"/>
      <c r="C6" s="224"/>
      <c r="D6" s="224"/>
      <c r="E6" s="224"/>
      <c r="F6" s="224"/>
      <c r="G6" s="224"/>
      <c r="H6" s="224"/>
      <c r="I6" s="224"/>
      <c r="J6" s="224"/>
      <c r="K6" s="224"/>
      <c r="L6" s="224"/>
      <c r="M6" s="224"/>
      <c r="N6" s="224"/>
      <c r="O6" s="15"/>
      <c r="P6" s="15"/>
    </row>
    <row r="7" spans="1:17" s="16" customFormat="1" ht="12.1" customHeight="1" x14ac:dyDescent="0.2">
      <c r="A7" s="34" t="s">
        <v>58</v>
      </c>
      <c r="B7" s="34"/>
      <c r="C7" s="34"/>
      <c r="D7" s="34"/>
      <c r="E7" s="34"/>
      <c r="F7" s="34"/>
      <c r="G7" s="34"/>
      <c r="H7" s="34"/>
      <c r="I7" s="34"/>
      <c r="J7" s="34"/>
      <c r="K7" s="34"/>
      <c r="L7" s="34"/>
      <c r="M7" s="15"/>
      <c r="N7" s="15"/>
    </row>
    <row r="8" spans="1:17" ht="25.5" customHeight="1" x14ac:dyDescent="0.2">
      <c r="A8" s="223" t="s">
        <v>59</v>
      </c>
      <c r="B8" s="223"/>
      <c r="C8" s="223"/>
      <c r="D8" s="223"/>
      <c r="E8" s="223"/>
      <c r="F8" s="223"/>
      <c r="G8" s="223"/>
      <c r="H8" s="223"/>
      <c r="I8" s="223"/>
      <c r="J8" s="223"/>
      <c r="K8" s="223"/>
      <c r="L8" s="223"/>
      <c r="M8" s="223"/>
      <c r="N8" s="223"/>
    </row>
    <row r="9" spans="1:17" ht="27" customHeight="1" x14ac:dyDescent="0.35">
      <c r="A9" s="222" t="s">
        <v>66</v>
      </c>
      <c r="B9" s="223"/>
      <c r="C9" s="223"/>
      <c r="D9" s="223"/>
      <c r="E9" s="223"/>
      <c r="F9" s="223"/>
      <c r="G9" s="223"/>
      <c r="H9" s="223"/>
      <c r="I9" s="223"/>
      <c r="J9" s="223"/>
      <c r="K9" s="223"/>
      <c r="L9" s="223"/>
      <c r="M9" s="223"/>
      <c r="N9" s="223"/>
      <c r="O9" s="6"/>
      <c r="P9" s="6"/>
    </row>
    <row r="10" spans="1:17" s="130" customFormat="1" ht="23.95" customHeight="1" x14ac:dyDescent="0.2">
      <c r="A10" s="225" t="s">
        <v>68</v>
      </c>
      <c r="B10" s="225"/>
      <c r="C10" s="225"/>
      <c r="D10" s="225"/>
      <c r="E10" s="225"/>
      <c r="F10" s="225"/>
      <c r="G10" s="225"/>
      <c r="H10" s="225"/>
      <c r="I10" s="225"/>
      <c r="J10" s="225"/>
      <c r="K10" s="225"/>
      <c r="L10" s="225"/>
      <c r="M10" s="225"/>
      <c r="N10" s="225"/>
      <c r="O10" s="129"/>
      <c r="P10" s="129"/>
    </row>
    <row r="11" spans="1:17" s="16" customFormat="1" ht="12.1" customHeight="1" x14ac:dyDescent="0.2">
      <c r="A11" s="224" t="s">
        <v>60</v>
      </c>
      <c r="B11" s="224"/>
      <c r="C11" s="224"/>
      <c r="D11" s="224"/>
      <c r="E11" s="224"/>
      <c r="F11" s="224"/>
      <c r="G11" s="224"/>
      <c r="H11" s="224"/>
      <c r="I11" s="224"/>
      <c r="J11" s="224"/>
      <c r="K11" s="224"/>
      <c r="L11" s="224"/>
      <c r="M11" s="224"/>
      <c r="N11" s="224"/>
      <c r="O11" s="15"/>
      <c r="P11" s="15"/>
    </row>
    <row r="12" spans="1:17" s="16" customFormat="1" ht="12.1" customHeight="1" x14ac:dyDescent="0.2">
      <c r="A12" s="224" t="s">
        <v>63</v>
      </c>
      <c r="B12" s="224"/>
      <c r="C12" s="224"/>
      <c r="D12" s="224"/>
      <c r="E12" s="224"/>
      <c r="F12" s="224"/>
      <c r="G12" s="224"/>
      <c r="H12" s="224"/>
      <c r="I12" s="224"/>
      <c r="J12" s="224"/>
      <c r="K12" s="224"/>
      <c r="L12" s="224"/>
      <c r="M12" s="224"/>
      <c r="N12" s="224"/>
      <c r="O12" s="15"/>
      <c r="P12" s="15"/>
    </row>
    <row r="13" spans="1:17" ht="5.95" customHeight="1" x14ac:dyDescent="0.2">
      <c r="N13" s="7"/>
    </row>
    <row r="14" spans="1:17" ht="14.95" customHeight="1" x14ac:dyDescent="0.25">
      <c r="A14" s="175" t="s">
        <v>2</v>
      </c>
      <c r="B14" s="209"/>
      <c r="C14" s="210">
        <f>'EX 11.1'!C14:D14</f>
        <v>0</v>
      </c>
      <c r="D14" s="210"/>
      <c r="E14" s="210"/>
      <c r="F14" s="210"/>
      <c r="G14" s="211"/>
      <c r="H14" s="214" t="s">
        <v>3</v>
      </c>
      <c r="I14" s="176"/>
      <c r="J14" s="209"/>
      <c r="K14" s="211">
        <f>'EX 11.1'!I14</f>
        <v>0</v>
      </c>
      <c r="L14" s="215"/>
      <c r="M14" s="216"/>
      <c r="N14" s="87"/>
      <c r="Q14" s="88"/>
    </row>
    <row r="15" spans="1:17" s="8" customFormat="1" ht="8.15" customHeight="1" x14ac:dyDescent="0.2">
      <c r="A15" s="89"/>
      <c r="B15" s="90"/>
      <c r="C15" s="91"/>
      <c r="D15" s="91"/>
      <c r="E15" s="91"/>
      <c r="F15" s="91"/>
      <c r="G15" s="91"/>
      <c r="H15" s="91"/>
      <c r="I15" s="91"/>
      <c r="J15" s="91"/>
      <c r="K15" s="91"/>
      <c r="L15" s="91"/>
      <c r="M15" s="92"/>
      <c r="N15" s="93"/>
      <c r="O15" s="94"/>
      <c r="P15" s="94"/>
      <c r="Q15" s="95"/>
    </row>
    <row r="16" spans="1:17" s="8" customFormat="1" ht="12.75" customHeight="1" x14ac:dyDescent="0.2">
      <c r="C16" s="96"/>
      <c r="D16" s="96"/>
      <c r="E16" s="96"/>
      <c r="F16" s="96"/>
      <c r="G16" s="96"/>
      <c r="H16" s="96"/>
      <c r="I16" s="96"/>
      <c r="J16" s="96"/>
      <c r="K16" s="97"/>
      <c r="L16" s="96"/>
      <c r="M16" s="217" t="s">
        <v>50</v>
      </c>
      <c r="N16" s="9"/>
      <c r="O16" s="24"/>
      <c r="Q16" s="8" t="s">
        <v>17</v>
      </c>
    </row>
    <row r="17" spans="2:15" s="8" customFormat="1" ht="13.6" customHeight="1" thickBot="1" x14ac:dyDescent="0.25">
      <c r="C17" s="10" t="s">
        <v>0</v>
      </c>
      <c r="D17" s="10" t="s">
        <v>52</v>
      </c>
      <c r="E17" s="10" t="s">
        <v>7</v>
      </c>
      <c r="F17" s="10" t="s">
        <v>16</v>
      </c>
      <c r="G17" s="10" t="s">
        <v>8</v>
      </c>
      <c r="H17" s="10" t="s">
        <v>24</v>
      </c>
      <c r="I17" s="10" t="s">
        <v>35</v>
      </c>
      <c r="J17" s="10" t="s">
        <v>53</v>
      </c>
      <c r="K17" s="10" t="s">
        <v>34</v>
      </c>
      <c r="L17" s="10" t="s">
        <v>19</v>
      </c>
      <c r="M17" s="218"/>
      <c r="N17" s="98"/>
      <c r="O17" s="24"/>
    </row>
    <row r="18" spans="2:15" s="8" customFormat="1" ht="10.9" x14ac:dyDescent="0.2">
      <c r="B18" s="99" t="str">
        <f t="shared" ref="B18:B45" si="0">IF(H18*K18&gt;10,"UM EXCEEDED","")</f>
        <v/>
      </c>
      <c r="C18" s="2"/>
      <c r="D18" s="13"/>
      <c r="E18" s="13"/>
      <c r="F18" s="13"/>
      <c r="G18" s="13"/>
      <c r="H18" s="13"/>
      <c r="I18" s="100">
        <f t="shared" ref="I18:I45" si="1">SUM(D18:H18)-IF(H18*K18&gt;10,H18,0)</f>
        <v>0</v>
      </c>
      <c r="J18" s="13"/>
      <c r="K18" s="13"/>
      <c r="L18" s="101">
        <f t="shared" ref="L18:L45" si="2">ROUND((I18*K18),2)</f>
        <v>0</v>
      </c>
      <c r="M18" s="102">
        <f t="shared" ref="M18:M45" si="3">ROUND(J18*K18-L18,2)</f>
        <v>0</v>
      </c>
      <c r="N18" s="103" t="str">
        <f t="shared" ref="N18:N45" si="4">IF(M18&lt;0,"DM EXCEEDED","")</f>
        <v/>
      </c>
      <c r="O18" s="11"/>
    </row>
    <row r="19" spans="2:15" s="8" customFormat="1" ht="10.9" x14ac:dyDescent="0.2">
      <c r="B19" s="99" t="str">
        <f t="shared" si="0"/>
        <v/>
      </c>
      <c r="C19" s="3"/>
      <c r="D19" s="14"/>
      <c r="E19" s="14"/>
      <c r="F19" s="14"/>
      <c r="G19" s="14"/>
      <c r="H19" s="14"/>
      <c r="I19" s="100">
        <f t="shared" si="1"/>
        <v>0</v>
      </c>
      <c r="J19" s="13"/>
      <c r="K19" s="13"/>
      <c r="L19" s="101">
        <f t="shared" si="2"/>
        <v>0</v>
      </c>
      <c r="M19" s="102">
        <f t="shared" si="3"/>
        <v>0</v>
      </c>
      <c r="N19" s="103" t="str">
        <f t="shared" si="4"/>
        <v/>
      </c>
      <c r="O19" s="11"/>
    </row>
    <row r="20" spans="2:15" s="8" customFormat="1" ht="10.9" x14ac:dyDescent="0.2">
      <c r="B20" s="99" t="str">
        <f t="shared" si="0"/>
        <v/>
      </c>
      <c r="C20" s="3"/>
      <c r="D20" s="14"/>
      <c r="E20" s="14"/>
      <c r="F20" s="14"/>
      <c r="G20" s="14"/>
      <c r="H20" s="14"/>
      <c r="I20" s="100">
        <f t="shared" si="1"/>
        <v>0</v>
      </c>
      <c r="J20" s="13"/>
      <c r="K20" s="13"/>
      <c r="L20" s="101">
        <f t="shared" si="2"/>
        <v>0</v>
      </c>
      <c r="M20" s="102">
        <f t="shared" si="3"/>
        <v>0</v>
      </c>
      <c r="N20" s="103" t="str">
        <f t="shared" si="4"/>
        <v/>
      </c>
      <c r="O20" s="11"/>
    </row>
    <row r="21" spans="2:15" s="8" customFormat="1" ht="10.9" x14ac:dyDescent="0.2">
      <c r="B21" s="99" t="str">
        <f t="shared" si="0"/>
        <v/>
      </c>
      <c r="C21" s="3"/>
      <c r="D21" s="14"/>
      <c r="E21" s="14"/>
      <c r="F21" s="14"/>
      <c r="G21" s="14"/>
      <c r="H21" s="14"/>
      <c r="I21" s="100">
        <f t="shared" si="1"/>
        <v>0</v>
      </c>
      <c r="J21" s="13"/>
      <c r="K21" s="13"/>
      <c r="L21" s="101">
        <f t="shared" si="2"/>
        <v>0</v>
      </c>
      <c r="M21" s="102">
        <f t="shared" si="3"/>
        <v>0</v>
      </c>
      <c r="N21" s="103" t="str">
        <f t="shared" si="4"/>
        <v/>
      </c>
      <c r="O21" s="11"/>
    </row>
    <row r="22" spans="2:15" s="8" customFormat="1" ht="10.9" x14ac:dyDescent="0.2">
      <c r="B22" s="99" t="str">
        <f t="shared" si="0"/>
        <v/>
      </c>
      <c r="C22" s="3"/>
      <c r="D22" s="14"/>
      <c r="E22" s="14"/>
      <c r="F22" s="14"/>
      <c r="G22" s="14"/>
      <c r="H22" s="14"/>
      <c r="I22" s="100">
        <f t="shared" si="1"/>
        <v>0</v>
      </c>
      <c r="J22" s="13"/>
      <c r="K22" s="13"/>
      <c r="L22" s="101">
        <f t="shared" si="2"/>
        <v>0</v>
      </c>
      <c r="M22" s="102">
        <f t="shared" si="3"/>
        <v>0</v>
      </c>
      <c r="N22" s="103" t="str">
        <f t="shared" si="4"/>
        <v/>
      </c>
      <c r="O22" s="11"/>
    </row>
    <row r="23" spans="2:15" s="8" customFormat="1" ht="10.9" x14ac:dyDescent="0.2">
      <c r="B23" s="99" t="str">
        <f t="shared" si="0"/>
        <v/>
      </c>
      <c r="C23" s="3"/>
      <c r="D23" s="14"/>
      <c r="E23" s="14"/>
      <c r="F23" s="14"/>
      <c r="G23" s="14"/>
      <c r="H23" s="14"/>
      <c r="I23" s="100">
        <f t="shared" si="1"/>
        <v>0</v>
      </c>
      <c r="J23" s="13"/>
      <c r="K23" s="13"/>
      <c r="L23" s="101">
        <f t="shared" si="2"/>
        <v>0</v>
      </c>
      <c r="M23" s="102">
        <f t="shared" si="3"/>
        <v>0</v>
      </c>
      <c r="N23" s="103" t="str">
        <f t="shared" si="4"/>
        <v/>
      </c>
      <c r="O23" s="11"/>
    </row>
    <row r="24" spans="2:15" s="8" customFormat="1" ht="10.9" x14ac:dyDescent="0.2">
      <c r="B24" s="99" t="str">
        <f t="shared" si="0"/>
        <v/>
      </c>
      <c r="C24" s="3"/>
      <c r="D24" s="14"/>
      <c r="E24" s="14"/>
      <c r="F24" s="14"/>
      <c r="G24" s="14"/>
      <c r="H24" s="14"/>
      <c r="I24" s="100">
        <f t="shared" si="1"/>
        <v>0</v>
      </c>
      <c r="J24" s="13"/>
      <c r="K24" s="13"/>
      <c r="L24" s="101">
        <f t="shared" si="2"/>
        <v>0</v>
      </c>
      <c r="M24" s="102">
        <f t="shared" si="3"/>
        <v>0</v>
      </c>
      <c r="N24" s="103" t="str">
        <f t="shared" si="4"/>
        <v/>
      </c>
      <c r="O24" s="11"/>
    </row>
    <row r="25" spans="2:15" s="8" customFormat="1" ht="10.9" x14ac:dyDescent="0.2">
      <c r="B25" s="99" t="str">
        <f t="shared" si="0"/>
        <v/>
      </c>
      <c r="C25" s="3"/>
      <c r="D25" s="14"/>
      <c r="E25" s="14"/>
      <c r="F25" s="14"/>
      <c r="G25" s="14"/>
      <c r="H25" s="14"/>
      <c r="I25" s="100">
        <f t="shared" si="1"/>
        <v>0</v>
      </c>
      <c r="J25" s="13"/>
      <c r="K25" s="13"/>
      <c r="L25" s="101">
        <f t="shared" si="2"/>
        <v>0</v>
      </c>
      <c r="M25" s="102">
        <f t="shared" si="3"/>
        <v>0</v>
      </c>
      <c r="N25" s="103" t="str">
        <f t="shared" si="4"/>
        <v/>
      </c>
      <c r="O25" s="11"/>
    </row>
    <row r="26" spans="2:15" s="8" customFormat="1" ht="10.9" x14ac:dyDescent="0.2">
      <c r="B26" s="99" t="str">
        <f t="shared" si="0"/>
        <v/>
      </c>
      <c r="C26" s="3"/>
      <c r="D26" s="14"/>
      <c r="E26" s="14"/>
      <c r="F26" s="14"/>
      <c r="G26" s="14"/>
      <c r="H26" s="14"/>
      <c r="I26" s="100">
        <f t="shared" si="1"/>
        <v>0</v>
      </c>
      <c r="J26" s="13"/>
      <c r="K26" s="13"/>
      <c r="L26" s="101">
        <f t="shared" si="2"/>
        <v>0</v>
      </c>
      <c r="M26" s="102">
        <f t="shared" si="3"/>
        <v>0</v>
      </c>
      <c r="N26" s="103" t="str">
        <f t="shared" si="4"/>
        <v/>
      </c>
      <c r="O26" s="11"/>
    </row>
    <row r="27" spans="2:15" s="8" customFormat="1" ht="10.9" x14ac:dyDescent="0.2">
      <c r="B27" s="99" t="str">
        <f t="shared" si="0"/>
        <v/>
      </c>
      <c r="C27" s="3"/>
      <c r="D27" s="14"/>
      <c r="E27" s="14"/>
      <c r="F27" s="14"/>
      <c r="G27" s="14"/>
      <c r="H27" s="14"/>
      <c r="I27" s="100">
        <f t="shared" si="1"/>
        <v>0</v>
      </c>
      <c r="J27" s="13"/>
      <c r="K27" s="13"/>
      <c r="L27" s="101">
        <f t="shared" si="2"/>
        <v>0</v>
      </c>
      <c r="M27" s="102">
        <f t="shared" si="3"/>
        <v>0</v>
      </c>
      <c r="N27" s="103" t="str">
        <f t="shared" si="4"/>
        <v/>
      </c>
      <c r="O27" s="11"/>
    </row>
    <row r="28" spans="2:15" s="8" customFormat="1" ht="10.9" x14ac:dyDescent="0.2">
      <c r="B28" s="99" t="str">
        <f t="shared" si="0"/>
        <v/>
      </c>
      <c r="C28" s="3"/>
      <c r="D28" s="14"/>
      <c r="E28" s="14"/>
      <c r="F28" s="14"/>
      <c r="G28" s="14"/>
      <c r="H28" s="14"/>
      <c r="I28" s="100">
        <f t="shared" si="1"/>
        <v>0</v>
      </c>
      <c r="J28" s="13"/>
      <c r="K28" s="13"/>
      <c r="L28" s="101">
        <f t="shared" si="2"/>
        <v>0</v>
      </c>
      <c r="M28" s="102">
        <f t="shared" si="3"/>
        <v>0</v>
      </c>
      <c r="N28" s="103" t="str">
        <f t="shared" si="4"/>
        <v/>
      </c>
      <c r="O28" s="11"/>
    </row>
    <row r="29" spans="2:15" s="8" customFormat="1" ht="10.9" x14ac:dyDescent="0.2">
      <c r="B29" s="99" t="str">
        <f t="shared" si="0"/>
        <v/>
      </c>
      <c r="C29" s="3"/>
      <c r="D29" s="14"/>
      <c r="E29" s="14"/>
      <c r="F29" s="14"/>
      <c r="G29" s="14"/>
      <c r="H29" s="14"/>
      <c r="I29" s="100">
        <f t="shared" si="1"/>
        <v>0</v>
      </c>
      <c r="J29" s="13"/>
      <c r="K29" s="13"/>
      <c r="L29" s="101">
        <f t="shared" si="2"/>
        <v>0</v>
      </c>
      <c r="M29" s="102">
        <f t="shared" si="3"/>
        <v>0</v>
      </c>
      <c r="N29" s="103" t="str">
        <f t="shared" si="4"/>
        <v/>
      </c>
      <c r="O29" s="11"/>
    </row>
    <row r="30" spans="2:15" s="8" customFormat="1" ht="10.9" x14ac:dyDescent="0.2">
      <c r="B30" s="99" t="str">
        <f t="shared" si="0"/>
        <v/>
      </c>
      <c r="C30" s="3"/>
      <c r="D30" s="14"/>
      <c r="E30" s="14"/>
      <c r="F30" s="14"/>
      <c r="G30" s="14"/>
      <c r="H30" s="14"/>
      <c r="I30" s="100">
        <f t="shared" si="1"/>
        <v>0</v>
      </c>
      <c r="J30" s="13"/>
      <c r="K30" s="13"/>
      <c r="L30" s="101">
        <f t="shared" si="2"/>
        <v>0</v>
      </c>
      <c r="M30" s="102">
        <f t="shared" si="3"/>
        <v>0</v>
      </c>
      <c r="N30" s="103" t="str">
        <f t="shared" si="4"/>
        <v/>
      </c>
      <c r="O30" s="11"/>
    </row>
    <row r="31" spans="2:15" s="8" customFormat="1" ht="10.9" x14ac:dyDescent="0.2">
      <c r="B31" s="99" t="str">
        <f t="shared" si="0"/>
        <v/>
      </c>
      <c r="C31" s="3"/>
      <c r="D31" s="14"/>
      <c r="E31" s="14"/>
      <c r="F31" s="14"/>
      <c r="G31" s="14"/>
      <c r="H31" s="14"/>
      <c r="I31" s="100">
        <f t="shared" si="1"/>
        <v>0</v>
      </c>
      <c r="J31" s="13"/>
      <c r="K31" s="13"/>
      <c r="L31" s="101">
        <f t="shared" si="2"/>
        <v>0</v>
      </c>
      <c r="M31" s="102">
        <f t="shared" si="3"/>
        <v>0</v>
      </c>
      <c r="N31" s="103" t="str">
        <f t="shared" si="4"/>
        <v/>
      </c>
      <c r="O31" s="11"/>
    </row>
    <row r="32" spans="2:15" s="8" customFormat="1" ht="10.9" x14ac:dyDescent="0.2">
      <c r="B32" s="99" t="str">
        <f t="shared" si="0"/>
        <v/>
      </c>
      <c r="C32" s="3"/>
      <c r="D32" s="14"/>
      <c r="E32" s="14"/>
      <c r="F32" s="14"/>
      <c r="G32" s="14"/>
      <c r="H32" s="14"/>
      <c r="I32" s="100">
        <f t="shared" si="1"/>
        <v>0</v>
      </c>
      <c r="J32" s="13"/>
      <c r="K32" s="13"/>
      <c r="L32" s="101">
        <f t="shared" si="2"/>
        <v>0</v>
      </c>
      <c r="M32" s="102">
        <f t="shared" si="3"/>
        <v>0</v>
      </c>
      <c r="N32" s="103" t="str">
        <f t="shared" si="4"/>
        <v/>
      </c>
      <c r="O32" s="11"/>
    </row>
    <row r="33" spans="2:15" s="8" customFormat="1" ht="10.9" x14ac:dyDescent="0.2">
      <c r="B33" s="99" t="str">
        <f t="shared" si="0"/>
        <v/>
      </c>
      <c r="C33" s="3"/>
      <c r="D33" s="14"/>
      <c r="E33" s="14"/>
      <c r="F33" s="14"/>
      <c r="G33" s="14"/>
      <c r="H33" s="14"/>
      <c r="I33" s="100">
        <f t="shared" si="1"/>
        <v>0</v>
      </c>
      <c r="J33" s="13"/>
      <c r="K33" s="13"/>
      <c r="L33" s="101">
        <f t="shared" si="2"/>
        <v>0</v>
      </c>
      <c r="M33" s="102">
        <f t="shared" si="3"/>
        <v>0</v>
      </c>
      <c r="N33" s="103" t="str">
        <f t="shared" si="4"/>
        <v/>
      </c>
      <c r="O33" s="11"/>
    </row>
    <row r="34" spans="2:15" s="8" customFormat="1" ht="10.9" x14ac:dyDescent="0.2">
      <c r="B34" s="99" t="str">
        <f t="shared" si="0"/>
        <v/>
      </c>
      <c r="C34" s="3"/>
      <c r="D34" s="14"/>
      <c r="E34" s="14"/>
      <c r="F34" s="14"/>
      <c r="G34" s="14"/>
      <c r="H34" s="14"/>
      <c r="I34" s="100">
        <f t="shared" si="1"/>
        <v>0</v>
      </c>
      <c r="J34" s="13"/>
      <c r="K34" s="13"/>
      <c r="L34" s="101">
        <f t="shared" si="2"/>
        <v>0</v>
      </c>
      <c r="M34" s="102">
        <f t="shared" si="3"/>
        <v>0</v>
      </c>
      <c r="N34" s="103" t="str">
        <f t="shared" si="4"/>
        <v/>
      </c>
      <c r="O34" s="11"/>
    </row>
    <row r="35" spans="2:15" s="8" customFormat="1" ht="10.9" x14ac:dyDescent="0.2">
      <c r="B35" s="99" t="str">
        <f t="shared" si="0"/>
        <v/>
      </c>
      <c r="C35" s="3"/>
      <c r="D35" s="14"/>
      <c r="E35" s="14"/>
      <c r="F35" s="14"/>
      <c r="G35" s="14"/>
      <c r="H35" s="14"/>
      <c r="I35" s="100">
        <f t="shared" si="1"/>
        <v>0</v>
      </c>
      <c r="J35" s="13"/>
      <c r="K35" s="13"/>
      <c r="L35" s="101">
        <f t="shared" si="2"/>
        <v>0</v>
      </c>
      <c r="M35" s="102">
        <f t="shared" si="3"/>
        <v>0</v>
      </c>
      <c r="N35" s="103" t="str">
        <f t="shared" si="4"/>
        <v/>
      </c>
      <c r="O35" s="11"/>
    </row>
    <row r="36" spans="2:15" s="8" customFormat="1" ht="10.9" x14ac:dyDescent="0.2">
      <c r="B36" s="99" t="str">
        <f t="shared" si="0"/>
        <v/>
      </c>
      <c r="C36" s="3"/>
      <c r="D36" s="14"/>
      <c r="E36" s="14"/>
      <c r="F36" s="14"/>
      <c r="G36" s="14"/>
      <c r="H36" s="14"/>
      <c r="I36" s="100">
        <f t="shared" si="1"/>
        <v>0</v>
      </c>
      <c r="J36" s="13"/>
      <c r="K36" s="13"/>
      <c r="L36" s="101">
        <f t="shared" si="2"/>
        <v>0</v>
      </c>
      <c r="M36" s="102">
        <f t="shared" si="3"/>
        <v>0</v>
      </c>
      <c r="N36" s="103" t="str">
        <f t="shared" si="4"/>
        <v/>
      </c>
      <c r="O36" s="11"/>
    </row>
    <row r="37" spans="2:15" s="8" customFormat="1" ht="10.9" x14ac:dyDescent="0.2">
      <c r="B37" s="99" t="str">
        <f t="shared" si="0"/>
        <v/>
      </c>
      <c r="C37" s="3"/>
      <c r="D37" s="14"/>
      <c r="E37" s="14"/>
      <c r="F37" s="14"/>
      <c r="G37" s="14"/>
      <c r="H37" s="14"/>
      <c r="I37" s="100">
        <f t="shared" si="1"/>
        <v>0</v>
      </c>
      <c r="J37" s="13"/>
      <c r="K37" s="13"/>
      <c r="L37" s="101">
        <f t="shared" si="2"/>
        <v>0</v>
      </c>
      <c r="M37" s="102">
        <f t="shared" si="3"/>
        <v>0</v>
      </c>
      <c r="N37" s="103" t="str">
        <f t="shared" si="4"/>
        <v/>
      </c>
      <c r="O37" s="11"/>
    </row>
    <row r="38" spans="2:15" s="8" customFormat="1" ht="10.9" x14ac:dyDescent="0.2">
      <c r="B38" s="99" t="str">
        <f t="shared" si="0"/>
        <v/>
      </c>
      <c r="C38" s="3"/>
      <c r="D38" s="14"/>
      <c r="E38" s="14"/>
      <c r="F38" s="14"/>
      <c r="G38" s="14"/>
      <c r="H38" s="14"/>
      <c r="I38" s="100">
        <f t="shared" si="1"/>
        <v>0</v>
      </c>
      <c r="J38" s="13"/>
      <c r="K38" s="13"/>
      <c r="L38" s="101">
        <f t="shared" si="2"/>
        <v>0</v>
      </c>
      <c r="M38" s="102">
        <f t="shared" si="3"/>
        <v>0</v>
      </c>
      <c r="N38" s="103" t="str">
        <f t="shared" si="4"/>
        <v/>
      </c>
      <c r="O38" s="11"/>
    </row>
    <row r="39" spans="2:15" s="8" customFormat="1" ht="10.9" x14ac:dyDescent="0.2">
      <c r="B39" s="99" t="str">
        <f t="shared" si="0"/>
        <v/>
      </c>
      <c r="C39" s="3"/>
      <c r="D39" s="14"/>
      <c r="E39" s="14"/>
      <c r="F39" s="14"/>
      <c r="G39" s="14"/>
      <c r="H39" s="14"/>
      <c r="I39" s="100">
        <f t="shared" si="1"/>
        <v>0</v>
      </c>
      <c r="J39" s="13"/>
      <c r="K39" s="13"/>
      <c r="L39" s="101">
        <f t="shared" si="2"/>
        <v>0</v>
      </c>
      <c r="M39" s="102">
        <f t="shared" si="3"/>
        <v>0</v>
      </c>
      <c r="N39" s="103" t="str">
        <f t="shared" si="4"/>
        <v/>
      </c>
      <c r="O39" s="11"/>
    </row>
    <row r="40" spans="2:15" s="8" customFormat="1" ht="10.9" x14ac:dyDescent="0.2">
      <c r="B40" s="99" t="str">
        <f t="shared" si="0"/>
        <v/>
      </c>
      <c r="C40" s="3"/>
      <c r="D40" s="14"/>
      <c r="E40" s="14"/>
      <c r="F40" s="14"/>
      <c r="G40" s="14"/>
      <c r="H40" s="14"/>
      <c r="I40" s="100">
        <f t="shared" si="1"/>
        <v>0</v>
      </c>
      <c r="J40" s="13"/>
      <c r="K40" s="13"/>
      <c r="L40" s="101">
        <f t="shared" si="2"/>
        <v>0</v>
      </c>
      <c r="M40" s="102">
        <f t="shared" si="3"/>
        <v>0</v>
      </c>
      <c r="N40" s="103" t="str">
        <f t="shared" si="4"/>
        <v/>
      </c>
      <c r="O40" s="11"/>
    </row>
    <row r="41" spans="2:15" s="8" customFormat="1" ht="10.9" x14ac:dyDescent="0.2">
      <c r="B41" s="99" t="str">
        <f t="shared" si="0"/>
        <v/>
      </c>
      <c r="C41" s="3"/>
      <c r="D41" s="14"/>
      <c r="E41" s="14"/>
      <c r="F41" s="14"/>
      <c r="G41" s="14"/>
      <c r="H41" s="14"/>
      <c r="I41" s="100">
        <f t="shared" si="1"/>
        <v>0</v>
      </c>
      <c r="J41" s="13"/>
      <c r="K41" s="13"/>
      <c r="L41" s="101">
        <f t="shared" si="2"/>
        <v>0</v>
      </c>
      <c r="M41" s="102">
        <f t="shared" si="3"/>
        <v>0</v>
      </c>
      <c r="N41" s="103" t="str">
        <f t="shared" si="4"/>
        <v/>
      </c>
      <c r="O41" s="11"/>
    </row>
    <row r="42" spans="2:15" s="8" customFormat="1" ht="10.9" x14ac:dyDescent="0.2">
      <c r="B42" s="99" t="str">
        <f t="shared" si="0"/>
        <v/>
      </c>
      <c r="C42" s="3"/>
      <c r="D42" s="14"/>
      <c r="E42" s="14"/>
      <c r="F42" s="14"/>
      <c r="G42" s="14"/>
      <c r="H42" s="14"/>
      <c r="I42" s="100">
        <f t="shared" si="1"/>
        <v>0</v>
      </c>
      <c r="J42" s="13"/>
      <c r="K42" s="13"/>
      <c r="L42" s="101">
        <f t="shared" si="2"/>
        <v>0</v>
      </c>
      <c r="M42" s="102">
        <f t="shared" si="3"/>
        <v>0</v>
      </c>
      <c r="N42" s="103" t="str">
        <f t="shared" si="4"/>
        <v/>
      </c>
      <c r="O42" s="11"/>
    </row>
    <row r="43" spans="2:15" s="8" customFormat="1" ht="10.9" x14ac:dyDescent="0.2">
      <c r="B43" s="99" t="str">
        <f t="shared" si="0"/>
        <v/>
      </c>
      <c r="C43" s="3"/>
      <c r="D43" s="14"/>
      <c r="E43" s="14"/>
      <c r="F43" s="14"/>
      <c r="G43" s="14"/>
      <c r="H43" s="14"/>
      <c r="I43" s="100">
        <f t="shared" si="1"/>
        <v>0</v>
      </c>
      <c r="J43" s="13"/>
      <c r="K43" s="13"/>
      <c r="L43" s="101">
        <f t="shared" si="2"/>
        <v>0</v>
      </c>
      <c r="M43" s="102">
        <f t="shared" si="3"/>
        <v>0</v>
      </c>
      <c r="N43" s="103" t="str">
        <f t="shared" si="4"/>
        <v/>
      </c>
      <c r="O43" s="11"/>
    </row>
    <row r="44" spans="2:15" s="8" customFormat="1" ht="10.9" x14ac:dyDescent="0.2">
      <c r="B44" s="99" t="str">
        <f t="shared" si="0"/>
        <v/>
      </c>
      <c r="C44" s="3"/>
      <c r="D44" s="14"/>
      <c r="E44" s="14"/>
      <c r="F44" s="14"/>
      <c r="G44" s="14"/>
      <c r="H44" s="14"/>
      <c r="I44" s="100">
        <f t="shared" si="1"/>
        <v>0</v>
      </c>
      <c r="J44" s="13"/>
      <c r="K44" s="13"/>
      <c r="L44" s="101">
        <f t="shared" si="2"/>
        <v>0</v>
      </c>
      <c r="M44" s="102">
        <f t="shared" si="3"/>
        <v>0</v>
      </c>
      <c r="N44" s="103" t="str">
        <f t="shared" si="4"/>
        <v/>
      </c>
      <c r="O44" s="11"/>
    </row>
    <row r="45" spans="2:15" s="8" customFormat="1" ht="10.9" x14ac:dyDescent="0.2">
      <c r="B45" s="99" t="str">
        <f t="shared" si="0"/>
        <v/>
      </c>
      <c r="C45" s="3"/>
      <c r="D45" s="14"/>
      <c r="E45" s="14"/>
      <c r="F45" s="14"/>
      <c r="G45" s="14"/>
      <c r="H45" s="14"/>
      <c r="I45" s="100">
        <f t="shared" si="1"/>
        <v>0</v>
      </c>
      <c r="J45" s="13"/>
      <c r="K45" s="13"/>
      <c r="L45" s="101">
        <f t="shared" si="2"/>
        <v>0</v>
      </c>
      <c r="M45" s="102">
        <f t="shared" si="3"/>
        <v>0</v>
      </c>
      <c r="N45" s="103" t="str">
        <f t="shared" si="4"/>
        <v/>
      </c>
      <c r="O45" s="11"/>
    </row>
    <row r="46" spans="2:15" s="8" customFormat="1" ht="11.55" thickBot="1" x14ac:dyDescent="0.25">
      <c r="C46" s="12"/>
      <c r="D46" s="12"/>
      <c r="E46" s="11"/>
      <c r="F46" s="11"/>
      <c r="G46" s="11"/>
      <c r="H46" s="104"/>
      <c r="I46" s="104"/>
      <c r="J46" s="11"/>
      <c r="K46" s="104" t="s">
        <v>21</v>
      </c>
      <c r="L46" s="105">
        <f>ROUND(SUM(L18:L45)+SUMIF(M18:M45,"&lt;0"),2)</f>
        <v>0</v>
      </c>
      <c r="M46" s="11"/>
      <c r="N46" s="9"/>
      <c r="O46" s="9"/>
    </row>
    <row r="47" spans="2:15" s="8" customFormat="1" ht="10.9" x14ac:dyDescent="0.2">
      <c r="J47" s="35" t="s">
        <v>42</v>
      </c>
    </row>
    <row r="48" spans="2:15" s="8" customFormat="1" ht="5.95" customHeight="1" x14ac:dyDescent="0.2"/>
    <row r="49" spans="1:16" s="8" customFormat="1" ht="10.9" x14ac:dyDescent="0.2">
      <c r="B49" s="128"/>
      <c r="C49" s="128"/>
      <c r="D49" s="128"/>
      <c r="E49" s="128"/>
      <c r="F49" s="128"/>
      <c r="G49" s="128"/>
      <c r="H49" s="128"/>
      <c r="I49" s="128"/>
      <c r="J49" s="128"/>
      <c r="K49" s="128"/>
      <c r="L49" s="11"/>
      <c r="M49" s="11"/>
      <c r="N49" s="11"/>
    </row>
    <row r="50" spans="1:16" s="16" customFormat="1" ht="12.1" customHeight="1" x14ac:dyDescent="0.2">
      <c r="B50" s="119" t="s">
        <v>57</v>
      </c>
      <c r="C50" s="34"/>
      <c r="D50" s="34"/>
      <c r="E50" s="34"/>
      <c r="F50" s="34"/>
      <c r="G50" s="34"/>
      <c r="H50" s="34"/>
      <c r="I50" s="34"/>
      <c r="J50" s="34"/>
      <c r="K50" s="34"/>
      <c r="L50" s="34"/>
      <c r="M50" s="34"/>
      <c r="N50" s="34"/>
      <c r="O50" s="15"/>
      <c r="P50" s="15"/>
    </row>
    <row r="51" spans="1:16" s="8" customFormat="1" ht="5.95" customHeight="1" thickBot="1" x14ac:dyDescent="0.25">
      <c r="B51" s="17"/>
      <c r="C51" s="17"/>
      <c r="D51" s="17"/>
      <c r="E51" s="17"/>
      <c r="F51" s="17"/>
      <c r="G51" s="17"/>
      <c r="H51" s="17"/>
      <c r="I51" s="17"/>
      <c r="J51" s="17"/>
      <c r="K51" s="17"/>
      <c r="L51" s="11"/>
      <c r="M51" s="11"/>
      <c r="N51" s="11"/>
    </row>
    <row r="52" spans="1:16" s="8" customFormat="1" ht="11.55" thickBot="1" x14ac:dyDescent="0.25">
      <c r="C52" s="219" t="s">
        <v>18</v>
      </c>
      <c r="D52" s="220"/>
      <c r="E52" s="220"/>
      <c r="F52" s="220"/>
      <c r="G52" s="212" t="s">
        <v>23</v>
      </c>
      <c r="H52" s="213"/>
      <c r="I52" s="24"/>
      <c r="N52" s="9"/>
      <c r="O52" s="9"/>
    </row>
    <row r="53" spans="1:16" s="8" customFormat="1" ht="10.9" x14ac:dyDescent="0.2">
      <c r="C53" s="206"/>
      <c r="D53" s="207"/>
      <c r="E53" s="207"/>
      <c r="F53" s="208"/>
      <c r="G53" s="205"/>
      <c r="H53" s="205"/>
      <c r="I53" s="106"/>
      <c r="N53" s="9"/>
      <c r="O53" s="9"/>
    </row>
    <row r="54" spans="1:16" s="8" customFormat="1" ht="10.9" x14ac:dyDescent="0.2">
      <c r="C54" s="201"/>
      <c r="D54" s="202"/>
      <c r="E54" s="202"/>
      <c r="F54" s="203"/>
      <c r="G54" s="205"/>
      <c r="H54" s="205"/>
      <c r="I54" s="106"/>
      <c r="N54" s="9"/>
      <c r="O54" s="9"/>
    </row>
    <row r="55" spans="1:16" s="8" customFormat="1" ht="10.9" x14ac:dyDescent="0.2">
      <c r="C55" s="201"/>
      <c r="D55" s="202"/>
      <c r="E55" s="202"/>
      <c r="F55" s="203"/>
      <c r="G55" s="205"/>
      <c r="H55" s="205"/>
      <c r="I55" s="197" t="s">
        <v>64</v>
      </c>
      <c r="J55" s="198"/>
      <c r="K55" s="198"/>
      <c r="L55" s="198"/>
      <c r="M55" s="198"/>
      <c r="N55" s="9"/>
      <c r="O55" s="9"/>
    </row>
    <row r="56" spans="1:16" s="8" customFormat="1" ht="10.9" x14ac:dyDescent="0.2">
      <c r="C56" s="201"/>
      <c r="D56" s="202"/>
      <c r="E56" s="202"/>
      <c r="F56" s="203"/>
      <c r="G56" s="205"/>
      <c r="H56" s="205"/>
      <c r="I56" s="197"/>
      <c r="J56" s="198"/>
      <c r="K56" s="198"/>
      <c r="L56" s="198"/>
      <c r="M56" s="198"/>
      <c r="N56" s="9"/>
      <c r="O56" s="9"/>
    </row>
    <row r="57" spans="1:16" s="8" customFormat="1" ht="10.9" x14ac:dyDescent="0.2">
      <c r="C57" s="201"/>
      <c r="D57" s="202"/>
      <c r="E57" s="202"/>
      <c r="F57" s="203"/>
      <c r="G57" s="204"/>
      <c r="H57" s="204"/>
      <c r="I57" s="197"/>
      <c r="J57" s="198"/>
      <c r="K57" s="198"/>
      <c r="L57" s="198"/>
      <c r="M57" s="198"/>
      <c r="N57" s="9"/>
      <c r="O57" s="9"/>
    </row>
    <row r="58" spans="1:16" s="8" customFormat="1" ht="10.9" x14ac:dyDescent="0.2">
      <c r="C58" s="201"/>
      <c r="D58" s="202"/>
      <c r="E58" s="202"/>
      <c r="F58" s="203"/>
      <c r="G58" s="204"/>
      <c r="H58" s="204"/>
      <c r="I58" s="197"/>
      <c r="J58" s="198"/>
      <c r="K58" s="198"/>
      <c r="L58" s="198"/>
      <c r="M58" s="198"/>
      <c r="N58" s="9"/>
      <c r="O58" s="9"/>
    </row>
    <row r="59" spans="1:16" s="8" customFormat="1" ht="10.9" x14ac:dyDescent="0.2">
      <c r="C59" s="201"/>
      <c r="D59" s="202"/>
      <c r="E59" s="202"/>
      <c r="F59" s="203"/>
      <c r="G59" s="204"/>
      <c r="H59" s="204"/>
      <c r="I59" s="197"/>
      <c r="J59" s="198"/>
      <c r="K59" s="198"/>
      <c r="L59" s="198"/>
      <c r="M59" s="198"/>
      <c r="N59" s="9"/>
      <c r="O59" s="9"/>
    </row>
    <row r="60" spans="1:16" s="8" customFormat="1" ht="10.9" x14ac:dyDescent="0.2">
      <c r="C60" s="201"/>
      <c r="D60" s="202"/>
      <c r="E60" s="202"/>
      <c r="F60" s="203"/>
      <c r="G60" s="204"/>
      <c r="H60" s="204"/>
      <c r="I60" s="106"/>
      <c r="N60" s="9"/>
      <c r="O60" s="9"/>
    </row>
    <row r="61" spans="1:16" s="8" customFormat="1" ht="10.9" x14ac:dyDescent="0.2">
      <c r="C61" s="199" t="s">
        <v>1</v>
      </c>
      <c r="D61" s="199"/>
      <c r="E61" s="199"/>
      <c r="F61" s="199"/>
      <c r="G61" s="200">
        <f>SUM(G53:G60)</f>
        <v>0</v>
      </c>
      <c r="H61" s="200"/>
      <c r="I61" s="112" t="str">
        <f>IF(L46=G61,"THANK YOU","OUT OF BALANCE")</f>
        <v>THANK YOU</v>
      </c>
      <c r="N61" s="9"/>
      <c r="O61" s="9"/>
    </row>
    <row r="62" spans="1:16" s="8" customFormat="1" ht="10.9" x14ac:dyDescent="0.2">
      <c r="A62" s="9"/>
      <c r="B62" s="107"/>
      <c r="C62" s="107"/>
      <c r="D62" s="107"/>
      <c r="E62" s="107"/>
      <c r="F62" s="9"/>
      <c r="N62" s="9"/>
      <c r="O62" s="9"/>
    </row>
    <row r="63" spans="1:16" s="8" customFormat="1" ht="10.9" x14ac:dyDescent="0.2"/>
    <row r="64" spans="1:16" s="8" customFormat="1" ht="10.9" x14ac:dyDescent="0.2"/>
  </sheetData>
  <sheetProtection sheet="1" objects="1" scenarios="1" selectLockedCells="1"/>
  <mergeCells count="35">
    <mergeCell ref="C61:F61"/>
    <mergeCell ref="G61:H61"/>
    <mergeCell ref="C60:F60"/>
    <mergeCell ref="C52:F52"/>
    <mergeCell ref="C59:F59"/>
    <mergeCell ref="C57:F57"/>
    <mergeCell ref="G57:H57"/>
    <mergeCell ref="C53:F53"/>
    <mergeCell ref="G53:H53"/>
    <mergeCell ref="G54:H54"/>
    <mergeCell ref="G60:H60"/>
    <mergeCell ref="G55:H55"/>
    <mergeCell ref="G56:H56"/>
    <mergeCell ref="C58:F58"/>
    <mergeCell ref="G58:H58"/>
    <mergeCell ref="C55:F55"/>
    <mergeCell ref="M1:N2"/>
    <mergeCell ref="C3:N3"/>
    <mergeCell ref="A5:N5"/>
    <mergeCell ref="A9:N9"/>
    <mergeCell ref="G52:H52"/>
    <mergeCell ref="H14:J14"/>
    <mergeCell ref="K14:M14"/>
    <mergeCell ref="M16:M17"/>
    <mergeCell ref="A14:B14"/>
    <mergeCell ref="C14:G14"/>
    <mergeCell ref="I55:M59"/>
    <mergeCell ref="A12:N12"/>
    <mergeCell ref="A6:N6"/>
    <mergeCell ref="A11:N11"/>
    <mergeCell ref="A8:N8"/>
    <mergeCell ref="A10:N10"/>
    <mergeCell ref="C56:F56"/>
    <mergeCell ref="G59:H59"/>
    <mergeCell ref="C54:F54"/>
  </mergeCells>
  <phoneticPr fontId="2" type="noConversion"/>
  <printOptions horizontalCentered="1"/>
  <pageMargins left="0.25" right="0.25" top="0.5" bottom="0.25" header="0" footer="0"/>
  <pageSetup scale="94" orientation="portrait" r:id="rId1"/>
  <headerFooter alignWithMargins="0"/>
  <rowBreaks count="1" manualBreakCount="1">
    <brk id="64"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8B60F0D16DF74DABBC70800DF5F234" ma:contentTypeVersion="2" ma:contentTypeDescription="Create a new document." ma:contentTypeScope="" ma:versionID="3d2281d2b5cfc2f8df0349780e51abfb">
  <xsd:schema xmlns:xsd="http://www.w3.org/2001/XMLSchema" xmlns:xs="http://www.w3.org/2001/XMLSchema" xmlns:p="http://schemas.microsoft.com/office/2006/metadata/properties" xmlns:ns2="aae1c43d-52f0-4a01-90a1-634a560fcffa" targetNamespace="http://schemas.microsoft.com/office/2006/metadata/properties" ma:root="true" ma:fieldsID="311b0e1699a0671c4ad88804e26dd585" ns2:_="">
    <xsd:import namespace="aae1c43d-52f0-4a01-90a1-634a560fcff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e1c43d-52f0-4a01-90a1-634a560fcf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393383-23C6-4889-9C78-4E83F308DDBD}">
  <ds:schemaRefs>
    <ds:schemaRef ds:uri="http://schemas.microsoft.com/sharepoint/v3/contenttype/forms"/>
  </ds:schemaRefs>
</ds:datastoreItem>
</file>

<file path=customXml/itemProps2.xml><?xml version="1.0" encoding="utf-8"?>
<ds:datastoreItem xmlns:ds="http://schemas.openxmlformats.org/officeDocument/2006/customXml" ds:itemID="{019AD9C6-82B8-4BA1-9C84-D447235B0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e1c43d-52f0-4a01-90a1-634a560fc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8D5E29-30FF-4F9C-9A1D-556104A3B5FB}">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aae1c43d-52f0-4a01-90a1-634a560fcffa"/>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EX 11.1</vt:lpstr>
      <vt:lpstr>EX 11.2 (a)</vt:lpstr>
      <vt:lpstr>EX 11.2 (b)</vt:lpstr>
      <vt:lpstr>'EX 11.1'!Print_Area</vt:lpstr>
      <vt:lpstr>'EX 11.2 (a)'!Print_Area</vt:lpstr>
      <vt:lpstr>'EX 11.2 (b)'!Print_Area</vt:lpstr>
    </vt:vector>
  </TitlesOfParts>
  <Company>SAIT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bolorens</dc:creator>
  <cp:lastModifiedBy>Sara Dowling</cp:lastModifiedBy>
  <cp:lastPrinted>2007-10-25T00:39:01Z</cp:lastPrinted>
  <dcterms:created xsi:type="dcterms:W3CDTF">2007-07-31T16:25:57Z</dcterms:created>
  <dcterms:modified xsi:type="dcterms:W3CDTF">2023-10-03T20:34:49Z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0x0101003C8B60F0D16DF74DABBC70800DF5F234</vt:lpwstr>
  </property>
</Properties>
</file>